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730" windowHeight="9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Лист1!$2:$4</definedName>
    <definedName name="_xlnm.Print_Area" localSheetId="0">Лист1!$A$1:$S$57</definedName>
  </definedNames>
  <calcPr calcId="125725"/>
</workbook>
</file>

<file path=xl/calcChain.xml><?xml version="1.0" encoding="utf-8"?>
<calcChain xmlns="http://schemas.openxmlformats.org/spreadsheetml/2006/main">
  <c r="H10" i="1"/>
  <c r="R52" l="1"/>
  <c r="C54" l="1"/>
  <c r="F54"/>
  <c r="G54"/>
  <c r="I54"/>
  <c r="K54"/>
  <c r="M54"/>
  <c r="N54"/>
  <c r="O54"/>
  <c r="P54"/>
  <c r="Q54"/>
  <c r="D10" l="1"/>
  <c r="D54" s="1"/>
  <c r="E10"/>
  <c r="E54" s="1"/>
  <c r="H7" l="1"/>
  <c r="H6"/>
  <c r="B54"/>
  <c r="L53" l="1"/>
  <c r="L6"/>
  <c r="R51"/>
  <c r="R50"/>
  <c r="R48"/>
  <c r="R46"/>
  <c r="R45"/>
  <c r="R44"/>
  <c r="R43"/>
  <c r="R14"/>
  <c r="R13"/>
  <c r="R12"/>
  <c r="R11"/>
  <c r="R10"/>
  <c r="R7"/>
  <c r="R54" l="1"/>
  <c r="L54"/>
  <c r="J30" l="1"/>
  <c r="J32"/>
  <c r="H54"/>
  <c r="J54" l="1"/>
</calcChain>
</file>

<file path=xl/sharedStrings.xml><?xml version="1.0" encoding="utf-8"?>
<sst xmlns="http://schemas.openxmlformats.org/spreadsheetml/2006/main" count="155" uniqueCount="80">
  <si>
    <t>Адрес</t>
  </si>
  <si>
    <t>Сумма, руб</t>
  </si>
  <si>
    <t>Ремонт кровель</t>
  </si>
  <si>
    <t>Ремонт стыков</t>
  </si>
  <si>
    <t>ИТОГО</t>
  </si>
  <si>
    <t>Кричевский район</t>
  </si>
  <si>
    <t>г. Кричев, пер. Советский, 30а</t>
  </si>
  <si>
    <t>г. Кричев, ул. Коммунистическая, 4</t>
  </si>
  <si>
    <t>г. Кричев, ул. Ленинская, 46</t>
  </si>
  <si>
    <t>г. Кричев, ул. Ленинская, 52</t>
  </si>
  <si>
    <t>г. Кричев, ул. Ленинская, 56</t>
  </si>
  <si>
    <t>г. Кричев, ул. Ленинская, 58</t>
  </si>
  <si>
    <t>г. Кричев, ул. Микрорайон Комсомольский, 1</t>
  </si>
  <si>
    <t>г. Кричев, ул. Микрорайон Комсомольский, 10</t>
  </si>
  <si>
    <t>г. Кричев, ул. Микрорайон Комсомольский, 13</t>
  </si>
  <si>
    <t>г. Кричев, ул. Микрорайон Комсомольский, 15</t>
  </si>
  <si>
    <t>г. Кричев, ул. Микрорайон Комсомольский, 16</t>
  </si>
  <si>
    <t>г. Кричев, ул. Микрорайон Комсомольский, 2</t>
  </si>
  <si>
    <t>г. Кричев, ул. Микрорайон Комсомольский, 28</t>
  </si>
  <si>
    <t>г. Кричев, ул. Микрорайон Комсомольский, 31</t>
  </si>
  <si>
    <t>г. Кричев, ул. Микрорайон Комсомольский, 33</t>
  </si>
  <si>
    <t>г. Кричев, ул. Микрорайон Комсомольский, 34</t>
  </si>
  <si>
    <t>г. Кричев, ул. Микрорайон Комсомольский, 35</t>
  </si>
  <si>
    <t>г. Кричев, ул. Микрорайон Комсомольский, 5</t>
  </si>
  <si>
    <t>г. Кричев, ул. Микрорайон Комсомольский, 8</t>
  </si>
  <si>
    <t>г. Кричев, ул. Микрорайон Комсомольский, 9</t>
  </si>
  <si>
    <t>г. Кричев, ул. Микрорайон Сож, 15</t>
  </si>
  <si>
    <t>г. Кричев, ул. Микрорайон Сож, 23</t>
  </si>
  <si>
    <t>г. Кричев, ул. Микрорайон Сож, 30</t>
  </si>
  <si>
    <t>г. Кричев, ул. Микрорайон Сож, 9</t>
  </si>
  <si>
    <t>г. Кричев, ул. Октябрьская, 27</t>
  </si>
  <si>
    <t>г. Кричев, ул. Октябрьская, 33</t>
  </si>
  <si>
    <t>г. Кричев, ул. Октябрьская, 40</t>
  </si>
  <si>
    <t>г. Кричев, ул. Парковая, 10</t>
  </si>
  <si>
    <t>г. Кричев, ул. Парковая, 3</t>
  </si>
  <si>
    <t>г. Кричев, ул. Парковая, 6</t>
  </si>
  <si>
    <t>г. Кричев, ул. Смолячкова, 1а</t>
  </si>
  <si>
    <t>г. Кричев, ул. Смолячкова, 3</t>
  </si>
  <si>
    <t>г. Кричев, ул. Смолячкова, 7</t>
  </si>
  <si>
    <t>г. Кричев, ул. Советская, 4</t>
  </si>
  <si>
    <t>г. Кричев, ул. Советская, 55а</t>
  </si>
  <si>
    <t>г. Кричев, ул. Советская, 59</t>
  </si>
  <si>
    <t>г. Кричев, ул. Тимирязева, 1</t>
  </si>
  <si>
    <t>г. Кричев, ул. Тимирязева, 15</t>
  </si>
  <si>
    <t>г. Кричев, ул. Тимирязева, 2</t>
  </si>
  <si>
    <t>г. Кричев, ул. Урицкого, 40</t>
  </si>
  <si>
    <t>г. Кричев, ул. Южная, 6</t>
  </si>
  <si>
    <t>дер. Лобковичи, ул. Молодежная, 1</t>
  </si>
  <si>
    <t>Объем, м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</si>
  <si>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</si>
  <si>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</si>
  <si>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</si>
  <si>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</si>
  <si>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</si>
  <si>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</si>
  <si>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</si>
  <si>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</si>
  <si>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</si>
  <si>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г. Кричев, ул. Микрорайон Комсомольский, 14</t>
  </si>
  <si>
    <t>дер. Лобковичи, ул. Шоссейная, 2</t>
  </si>
  <si>
    <t>План выполнения работ по благоустройству и текущему ремонту многоквартирных жилых домов на 2024 год</t>
  </si>
  <si>
    <t>Объем работ</t>
  </si>
  <si>
    <t>ответственные</t>
  </si>
  <si>
    <t>Ответственные</t>
  </si>
  <si>
    <t>Сроки выполнения</t>
  </si>
  <si>
    <t>апрель</t>
  </si>
  <si>
    <t>май</t>
  </si>
  <si>
    <t>ДСУ 20</t>
  </si>
  <si>
    <t>КУП "УПТК-Облдорстрой"</t>
  </si>
  <si>
    <t>г. Кричев, ул. Микрорайон Комcомольский, 17</t>
  </si>
  <si>
    <t>июнь</t>
  </si>
  <si>
    <t>июль</t>
  </si>
  <si>
    <t>август</t>
  </si>
  <si>
    <t>срок выполнения</t>
  </si>
  <si>
    <t>Кричевское УКПП "Коммунальник"</t>
  </si>
  <si>
    <t>март</t>
  </si>
  <si>
    <t>Срок выполнения</t>
  </si>
  <si>
    <t>г. Кричев, ул. Микрорайон Комcомольский, 37</t>
  </si>
  <si>
    <t>г. Кричев, ул. Супрунова, 6</t>
  </si>
  <si>
    <t>г. Кричев, ул. Супрунова, 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</si>
</sst>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3" fontId="5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view="pageBreakPreview" zoomScaleNormal="70" zoomScaleSheetLayoutView="100" workbookViewId="0">
      <pane xSplit="1" ySplit="4" topLeftCell="K34" activePane="bottomRight" state="frozen"/>
      <selection pane="topRight" activeCell="B1" sqref="B1"/>
      <selection pane="bottomLeft" activeCell="A4" sqref="A4"/>
      <selection pane="bottomRight" activeCell="O37" sqref="O37"/>
    </sheetView>
  </sheetViews>
  <sheetFormatPr defaultRowHeight="15.75"/>
  <cols>
    <col min="1" max="1" width="47.140625" style="2" customWidth="1"/>
    <col min="2" max="2" width="11.42578125" style="9" customWidth="1"/>
    <col min="3" max="3" width="9.140625" style="9" customWidth="1"/>
    <col min="4" max="5" width="15.7109375" style="9" hidden="1" customWidth="1"/>
    <col min="6" max="6" width="11.42578125" style="9" customWidth="1"/>
    <col min="7" max="7" width="11" style="9" customWidth="1"/>
    <col min="8" max="8" width="20.28515625" style="9" customWidth="1"/>
    <col min="9" max="10" width="13.85546875" style="9" hidden="1" customWidth="1"/>
    <col min="11" max="11" width="11" style="9" customWidth="1"/>
    <col min="12" max="12" width="15.28515625" style="9" customWidth="1"/>
    <col min="13" max="13" width="20.5703125" style="9" customWidth="1"/>
    <col min="14" max="14" width="8.5703125" style="9" customWidth="1"/>
    <col min="15" max="15" width="14.7109375" style="9" customWidth="1"/>
    <col min="16" max="16" width="24.7109375" style="9" customWidth="1"/>
    <col min="17" max="17" width="9.5703125" style="9" customWidth="1"/>
    <col min="18" max="18" width="13.140625" style="9" customWidth="1"/>
    <col min="19" max="19" width="26.42578125" customWidth="1"/>
    <col min="20" max="28" width="9.140625" customWidth="1"/>
  </cols>
  <sheetData>
    <row r="1" spans="1:23" ht="48" customHeight="1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3" ht="31.5" customHeight="1">
      <c r="A2" s="31" t="s">
        <v>0</v>
      </c>
      <c r="B2" s="25" t="s">
        <v>53</v>
      </c>
      <c r="C2" s="25" t="s">
        <v>54</v>
      </c>
      <c r="D2" s="25" t="s">
        <v>52</v>
      </c>
      <c r="E2" s="25"/>
      <c r="F2" s="25" t="s">
        <v>51</v>
      </c>
      <c r="G2" s="25"/>
      <c r="H2" s="25"/>
      <c r="I2" s="25"/>
      <c r="J2" s="25"/>
      <c r="K2" s="25" t="s">
        <v>50</v>
      </c>
      <c r="L2" s="25"/>
      <c r="M2" s="25"/>
      <c r="N2" s="25" t="s">
        <v>2</v>
      </c>
      <c r="O2" s="25"/>
      <c r="P2" s="25"/>
      <c r="Q2" s="25" t="s">
        <v>3</v>
      </c>
      <c r="R2" s="25"/>
      <c r="S2" s="25"/>
      <c r="T2">
        <v>47.909146789345492</v>
      </c>
      <c r="U2">
        <v>30</v>
      </c>
    </row>
    <row r="3" spans="1:23" ht="15.75" customHeight="1">
      <c r="A3" s="31"/>
      <c r="B3" s="25"/>
      <c r="C3" s="25"/>
      <c r="D3" s="25"/>
      <c r="E3" s="25"/>
      <c r="F3" s="25" t="s">
        <v>61</v>
      </c>
      <c r="G3" s="25" t="s">
        <v>64</v>
      </c>
      <c r="H3" s="25" t="s">
        <v>63</v>
      </c>
      <c r="I3" s="25" t="s">
        <v>49</v>
      </c>
      <c r="J3" s="25"/>
      <c r="K3" s="20"/>
      <c r="L3" s="20"/>
      <c r="M3" s="20"/>
      <c r="N3" s="19"/>
      <c r="O3" s="19"/>
      <c r="P3" s="17"/>
      <c r="Q3" s="25"/>
      <c r="R3" s="25"/>
      <c r="S3" s="25"/>
    </row>
    <row r="4" spans="1:23" ht="36" customHeight="1">
      <c r="A4" s="31"/>
      <c r="B4" s="25"/>
      <c r="C4" s="25"/>
      <c r="D4" s="17" t="s">
        <v>55</v>
      </c>
      <c r="E4" s="17" t="s">
        <v>1</v>
      </c>
      <c r="F4" s="25"/>
      <c r="G4" s="25"/>
      <c r="H4" s="25"/>
      <c r="I4" s="17" t="s">
        <v>57</v>
      </c>
      <c r="J4" s="17" t="s">
        <v>1</v>
      </c>
      <c r="K4" s="17" t="s">
        <v>57</v>
      </c>
      <c r="L4" s="17" t="s">
        <v>73</v>
      </c>
      <c r="M4" s="17" t="s">
        <v>63</v>
      </c>
      <c r="N4" s="17" t="s">
        <v>56</v>
      </c>
      <c r="O4" s="17" t="s">
        <v>73</v>
      </c>
      <c r="P4" s="17" t="s">
        <v>63</v>
      </c>
      <c r="Q4" s="17" t="s">
        <v>48</v>
      </c>
      <c r="R4" s="17" t="s">
        <v>76</v>
      </c>
      <c r="S4" s="17" t="s">
        <v>62</v>
      </c>
    </row>
    <row r="5" spans="1:23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2"/>
      <c r="T5">
        <v>43.010989010989015</v>
      </c>
      <c r="V5">
        <v>0</v>
      </c>
      <c r="W5">
        <v>0</v>
      </c>
    </row>
    <row r="6" spans="1:23">
      <c r="A6" s="4" t="s">
        <v>6</v>
      </c>
      <c r="B6" s="16"/>
      <c r="C6" s="16"/>
      <c r="D6" s="16">
        <v>4050</v>
      </c>
      <c r="E6" s="16">
        <v>137700</v>
      </c>
      <c r="F6" s="17"/>
      <c r="G6" s="17"/>
      <c r="H6" s="16">
        <f>G6*$S$2</f>
        <v>0</v>
      </c>
      <c r="I6" s="16"/>
      <c r="J6" s="16"/>
      <c r="K6" s="16"/>
      <c r="L6" s="16">
        <f>K6*U$2</f>
        <v>0</v>
      </c>
      <c r="M6" s="16"/>
      <c r="N6" s="11"/>
      <c r="O6" s="11"/>
      <c r="P6" s="11"/>
      <c r="Q6" s="17">
        <v>30</v>
      </c>
      <c r="R6" s="16"/>
      <c r="S6" s="21" t="s">
        <v>74</v>
      </c>
      <c r="V6">
        <v>0</v>
      </c>
      <c r="W6">
        <v>0</v>
      </c>
    </row>
    <row r="7" spans="1:23">
      <c r="A7" s="2" t="s">
        <v>7</v>
      </c>
      <c r="B7" s="16"/>
      <c r="C7" s="16"/>
      <c r="D7" s="16">
        <v>1325</v>
      </c>
      <c r="E7" s="16">
        <v>38290</v>
      </c>
      <c r="F7" s="16"/>
      <c r="G7" s="16"/>
      <c r="H7" s="16">
        <f>G7*$S$2</f>
        <v>0</v>
      </c>
      <c r="I7" s="16"/>
      <c r="J7" s="16"/>
      <c r="K7" s="16">
        <v>75</v>
      </c>
      <c r="L7" s="16" t="s">
        <v>66</v>
      </c>
      <c r="M7" s="16"/>
      <c r="N7" s="16"/>
      <c r="O7" s="16"/>
      <c r="P7" s="16"/>
      <c r="Q7" s="16"/>
      <c r="R7" s="16">
        <f>Q7*T$5</f>
        <v>0</v>
      </c>
      <c r="S7" s="22"/>
      <c r="V7">
        <v>0</v>
      </c>
      <c r="W7">
        <v>0</v>
      </c>
    </row>
    <row r="8" spans="1:23">
      <c r="A8" s="2" t="s">
        <v>69</v>
      </c>
      <c r="B8" s="16"/>
      <c r="C8" s="16">
        <v>1</v>
      </c>
      <c r="D8" s="16"/>
      <c r="E8" s="16"/>
      <c r="F8" s="19"/>
      <c r="G8" s="19"/>
      <c r="H8" s="19"/>
      <c r="I8" s="19"/>
      <c r="J8" s="19"/>
      <c r="K8" s="16">
        <v>50</v>
      </c>
      <c r="L8" s="16" t="s">
        <v>66</v>
      </c>
      <c r="M8" s="16"/>
      <c r="N8" s="19"/>
      <c r="O8" s="19"/>
      <c r="P8" s="19"/>
      <c r="Q8" s="19"/>
      <c r="R8" s="19"/>
      <c r="S8" s="22"/>
      <c r="V8" t="e">
        <v>#VALUE!</v>
      </c>
      <c r="W8" t="e">
        <v>#VALUE!</v>
      </c>
    </row>
    <row r="9" spans="1:23">
      <c r="A9" s="2" t="s">
        <v>77</v>
      </c>
      <c r="B9" s="18">
        <v>1</v>
      </c>
      <c r="C9" s="18"/>
      <c r="D9" s="18"/>
      <c r="E9" s="18"/>
      <c r="F9" s="19"/>
      <c r="G9" s="19"/>
      <c r="H9" s="19"/>
      <c r="I9" s="19"/>
      <c r="J9" s="19"/>
      <c r="K9" s="18"/>
      <c r="L9" s="18"/>
      <c r="M9" s="18"/>
      <c r="N9" s="19"/>
      <c r="O9" s="19"/>
      <c r="P9" s="19"/>
      <c r="Q9" s="19"/>
      <c r="R9" s="19"/>
      <c r="S9" s="22"/>
    </row>
    <row r="10" spans="1:23">
      <c r="A10" s="2" t="s">
        <v>8</v>
      </c>
      <c r="B10" s="16"/>
      <c r="C10" s="16"/>
      <c r="D10" s="24">
        <f>2736</f>
        <v>2736</v>
      </c>
      <c r="E10" s="24">
        <f>93020</f>
        <v>93020</v>
      </c>
      <c r="F10" s="16"/>
      <c r="G10" s="16"/>
      <c r="H10" s="16">
        <f>G10*$S$2</f>
        <v>0</v>
      </c>
      <c r="I10" s="16"/>
      <c r="J10" s="16"/>
      <c r="K10" s="17">
        <v>6</v>
      </c>
      <c r="L10" s="16" t="s">
        <v>70</v>
      </c>
      <c r="M10" s="21" t="s">
        <v>68</v>
      </c>
      <c r="N10" s="16"/>
      <c r="O10" s="16"/>
      <c r="P10" s="16"/>
      <c r="Q10" s="16"/>
      <c r="R10" s="16">
        <f>Q10*T$5</f>
        <v>0</v>
      </c>
      <c r="S10" s="22"/>
      <c r="V10">
        <v>84</v>
      </c>
      <c r="W10">
        <v>56</v>
      </c>
    </row>
    <row r="11" spans="1:23">
      <c r="A11" s="2" t="s">
        <v>9</v>
      </c>
      <c r="B11" s="16"/>
      <c r="C11" s="16"/>
      <c r="D11" s="24"/>
      <c r="E11" s="24"/>
      <c r="F11" s="16"/>
      <c r="G11" s="16"/>
      <c r="H11" s="16"/>
      <c r="I11" s="16"/>
      <c r="J11" s="16"/>
      <c r="K11" s="17">
        <v>3</v>
      </c>
      <c r="L11" s="16" t="s">
        <v>70</v>
      </c>
      <c r="M11" s="21" t="s">
        <v>68</v>
      </c>
      <c r="N11" s="16"/>
      <c r="O11" s="16"/>
      <c r="P11" s="16"/>
      <c r="Q11" s="16"/>
      <c r="R11" s="16">
        <f>Q11*T$5</f>
        <v>0</v>
      </c>
      <c r="S11" s="22"/>
      <c r="V11">
        <v>72</v>
      </c>
      <c r="W11">
        <v>48</v>
      </c>
    </row>
    <row r="12" spans="1:23">
      <c r="A12" s="3" t="s">
        <v>10</v>
      </c>
      <c r="B12" s="16"/>
      <c r="C12" s="17"/>
      <c r="D12" s="24"/>
      <c r="E12" s="24"/>
      <c r="F12" s="17"/>
      <c r="G12" s="17"/>
      <c r="H12" s="16"/>
      <c r="I12" s="16"/>
      <c r="J12" s="16"/>
      <c r="K12" s="16">
        <v>33</v>
      </c>
      <c r="L12" s="16" t="s">
        <v>70</v>
      </c>
      <c r="M12" s="21" t="s">
        <v>68</v>
      </c>
      <c r="N12" s="11"/>
      <c r="O12" s="11"/>
      <c r="P12" s="11"/>
      <c r="Q12" s="17"/>
      <c r="R12" s="16">
        <f>Q12*T$5</f>
        <v>0</v>
      </c>
      <c r="S12" s="22"/>
      <c r="V12">
        <v>0</v>
      </c>
      <c r="W12">
        <v>0</v>
      </c>
    </row>
    <row r="13" spans="1:23">
      <c r="A13" s="3" t="s">
        <v>11</v>
      </c>
      <c r="B13" s="16"/>
      <c r="C13" s="17"/>
      <c r="D13" s="24"/>
      <c r="E13" s="24"/>
      <c r="F13" s="17"/>
      <c r="G13" s="17"/>
      <c r="H13" s="16"/>
      <c r="I13" s="16"/>
      <c r="J13" s="16"/>
      <c r="K13" s="16">
        <v>33</v>
      </c>
      <c r="L13" s="16" t="s">
        <v>70</v>
      </c>
      <c r="M13" s="21" t="s">
        <v>68</v>
      </c>
      <c r="N13" s="16"/>
      <c r="O13" s="16"/>
      <c r="P13" s="16"/>
      <c r="Q13" s="17"/>
      <c r="R13" s="16">
        <f>Q13*T$5</f>
        <v>0</v>
      </c>
      <c r="S13" s="22"/>
      <c r="V13">
        <v>0</v>
      </c>
      <c r="W13">
        <v>0</v>
      </c>
    </row>
    <row r="14" spans="1:23">
      <c r="A14" s="2" t="s">
        <v>12</v>
      </c>
      <c r="B14" s="16"/>
      <c r="C14" s="16"/>
      <c r="D14" s="16"/>
      <c r="E14" s="16"/>
      <c r="F14" s="17">
        <v>1374</v>
      </c>
      <c r="G14" s="17" t="s">
        <v>65</v>
      </c>
      <c r="H14" s="21" t="s">
        <v>74</v>
      </c>
      <c r="I14" s="16"/>
      <c r="J14" s="16"/>
      <c r="K14" s="16"/>
      <c r="L14" s="16"/>
      <c r="M14" s="16"/>
      <c r="N14" s="16">
        <v>220</v>
      </c>
      <c r="O14" s="16" t="s">
        <v>71</v>
      </c>
      <c r="P14" s="21" t="s">
        <v>74</v>
      </c>
      <c r="Q14" s="16"/>
      <c r="R14" s="16">
        <f>Q14*T$5</f>
        <v>0</v>
      </c>
      <c r="S14" s="22"/>
      <c r="V14">
        <v>270</v>
      </c>
      <c r="W14">
        <v>180</v>
      </c>
    </row>
    <row r="15" spans="1:23">
      <c r="A15" s="2" t="s">
        <v>58</v>
      </c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>
        <v>30</v>
      </c>
      <c r="R15" s="16" t="s">
        <v>65</v>
      </c>
      <c r="S15" s="21" t="s">
        <v>74</v>
      </c>
    </row>
    <row r="16" spans="1:23">
      <c r="A16" s="2" t="s">
        <v>13</v>
      </c>
      <c r="B16" s="16"/>
      <c r="C16" s="17"/>
      <c r="D16" s="17"/>
      <c r="E16" s="17"/>
      <c r="F16" s="17"/>
      <c r="G16" s="17"/>
      <c r="H16" s="16"/>
      <c r="I16" s="16"/>
      <c r="J16" s="16"/>
      <c r="K16" s="17"/>
      <c r="L16" s="16"/>
      <c r="M16" s="16"/>
      <c r="N16" s="17"/>
      <c r="O16" s="17"/>
      <c r="P16" s="17"/>
      <c r="Q16" s="17">
        <v>20</v>
      </c>
      <c r="R16" s="16" t="s">
        <v>65</v>
      </c>
      <c r="S16" s="21" t="s">
        <v>74</v>
      </c>
      <c r="V16">
        <v>0</v>
      </c>
      <c r="W16">
        <v>0</v>
      </c>
    </row>
    <row r="17" spans="1:23" ht="18" customHeight="1">
      <c r="A17" s="3" t="s">
        <v>14</v>
      </c>
      <c r="B17" s="16"/>
      <c r="C17" s="17"/>
      <c r="D17" s="17"/>
      <c r="E17" s="17"/>
      <c r="F17" s="17"/>
      <c r="G17" s="17"/>
      <c r="H17" s="16"/>
      <c r="I17" s="16"/>
      <c r="J17" s="16"/>
      <c r="K17" s="17"/>
      <c r="L17" s="16"/>
      <c r="M17" s="16"/>
      <c r="N17" s="17"/>
      <c r="O17" s="17"/>
      <c r="P17" s="17"/>
      <c r="Q17" s="17">
        <v>20</v>
      </c>
      <c r="R17" s="16" t="s">
        <v>65</v>
      </c>
      <c r="S17" s="21" t="s">
        <v>74</v>
      </c>
      <c r="V17">
        <v>0</v>
      </c>
      <c r="W17">
        <v>0</v>
      </c>
    </row>
    <row r="18" spans="1:23">
      <c r="A18" s="2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20</v>
      </c>
      <c r="R18" s="16"/>
      <c r="S18" s="21" t="s">
        <v>74</v>
      </c>
      <c r="V18">
        <v>0</v>
      </c>
      <c r="W18">
        <v>0</v>
      </c>
    </row>
    <row r="19" spans="1:23">
      <c r="A19" s="6" t="s">
        <v>16</v>
      </c>
      <c r="B19" s="16"/>
      <c r="C19" s="16"/>
      <c r="D19" s="16"/>
      <c r="E19" s="16"/>
      <c r="F19" s="10"/>
      <c r="G19" s="10"/>
      <c r="H19" s="16"/>
      <c r="I19" s="16"/>
      <c r="J19" s="16"/>
      <c r="K19" s="16"/>
      <c r="L19" s="16"/>
      <c r="M19" s="16"/>
      <c r="N19" s="16">
        <v>240</v>
      </c>
      <c r="O19" s="16" t="s">
        <v>72</v>
      </c>
      <c r="P19" s="21" t="s">
        <v>74</v>
      </c>
      <c r="Q19" s="16">
        <v>20</v>
      </c>
      <c r="R19" s="16" t="s">
        <v>65</v>
      </c>
      <c r="S19" s="21" t="s">
        <v>74</v>
      </c>
      <c r="V19">
        <v>0</v>
      </c>
      <c r="W19">
        <v>0</v>
      </c>
    </row>
    <row r="20" spans="1:23">
      <c r="A20" s="4" t="s">
        <v>17</v>
      </c>
      <c r="B20" s="16"/>
      <c r="C20" s="16"/>
      <c r="D20" s="16"/>
      <c r="E20" s="16"/>
      <c r="F20" s="17"/>
      <c r="G20" s="17"/>
      <c r="H20" s="16"/>
      <c r="I20" s="16"/>
      <c r="J20" s="16"/>
      <c r="K20" s="17"/>
      <c r="L20" s="16"/>
      <c r="M20" s="16"/>
      <c r="N20" s="11"/>
      <c r="O20" s="11"/>
      <c r="P20" s="11"/>
      <c r="Q20" s="17">
        <v>20</v>
      </c>
      <c r="R20" s="16"/>
      <c r="S20" s="21" t="s">
        <v>74</v>
      </c>
      <c r="V20">
        <v>90</v>
      </c>
      <c r="W20">
        <v>60</v>
      </c>
    </row>
    <row r="21" spans="1:23">
      <c r="A21" s="2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>
        <v>520</v>
      </c>
      <c r="L21" s="16" t="s">
        <v>71</v>
      </c>
      <c r="M21" s="16"/>
      <c r="N21" s="16"/>
      <c r="O21" s="16"/>
      <c r="P21" s="16"/>
      <c r="Q21" s="16">
        <v>30</v>
      </c>
      <c r="R21" s="16"/>
      <c r="S21" s="21" t="s">
        <v>74</v>
      </c>
      <c r="V21">
        <v>0</v>
      </c>
      <c r="W21">
        <v>0</v>
      </c>
    </row>
    <row r="22" spans="1:23" ht="17.25" customHeight="1">
      <c r="A22" s="1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>
        <v>200</v>
      </c>
      <c r="O22" s="16" t="s">
        <v>71</v>
      </c>
      <c r="P22" s="21" t="s">
        <v>74</v>
      </c>
      <c r="Q22" s="17">
        <v>30</v>
      </c>
      <c r="R22" s="16"/>
      <c r="S22" s="21" t="s">
        <v>74</v>
      </c>
      <c r="V22">
        <v>0</v>
      </c>
      <c r="W22">
        <v>0</v>
      </c>
    </row>
    <row r="23" spans="1:23">
      <c r="A23" s="2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>
        <v>300</v>
      </c>
      <c r="O23" s="16" t="s">
        <v>71</v>
      </c>
      <c r="P23" s="21" t="s">
        <v>74</v>
      </c>
      <c r="Q23" s="16"/>
      <c r="R23" s="16"/>
      <c r="S23" s="22"/>
      <c r="V23">
        <v>0</v>
      </c>
      <c r="W23">
        <v>0</v>
      </c>
    </row>
    <row r="24" spans="1:23" ht="17.25" customHeight="1">
      <c r="A24" s="4" t="s">
        <v>21</v>
      </c>
      <c r="B24" s="16"/>
      <c r="C24" s="16"/>
      <c r="D24" s="16"/>
      <c r="E24" s="16"/>
      <c r="F24" s="17"/>
      <c r="G24" s="17"/>
      <c r="H24" s="16"/>
      <c r="I24" s="16"/>
      <c r="J24" s="16"/>
      <c r="K24" s="16">
        <v>147</v>
      </c>
      <c r="L24" s="16" t="s">
        <v>71</v>
      </c>
      <c r="M24" s="16"/>
      <c r="N24" s="11"/>
      <c r="O24" s="11"/>
      <c r="P24" s="11"/>
      <c r="Q24" s="17"/>
      <c r="R24" s="16"/>
      <c r="S24" s="22"/>
      <c r="V24">
        <v>0</v>
      </c>
      <c r="W24">
        <v>0</v>
      </c>
    </row>
    <row r="25" spans="1:23">
      <c r="A25" s="2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v>200</v>
      </c>
      <c r="O25" s="16" t="s">
        <v>72</v>
      </c>
      <c r="P25" s="21" t="s">
        <v>74</v>
      </c>
      <c r="Q25" s="16"/>
      <c r="R25" s="16"/>
      <c r="S25" s="22"/>
      <c r="V25">
        <v>0</v>
      </c>
      <c r="W25">
        <v>0</v>
      </c>
    </row>
    <row r="26" spans="1:23">
      <c r="A26" s="4" t="s">
        <v>23</v>
      </c>
      <c r="B26" s="16"/>
      <c r="C26" s="16"/>
      <c r="D26" s="16"/>
      <c r="E26" s="16"/>
      <c r="F26" s="17"/>
      <c r="G26" s="17"/>
      <c r="H26" s="16"/>
      <c r="I26" s="16"/>
      <c r="J26" s="16"/>
      <c r="K26" s="16"/>
      <c r="L26" s="16"/>
      <c r="M26" s="16"/>
      <c r="N26" s="11"/>
      <c r="O26" s="11"/>
      <c r="P26" s="11"/>
      <c r="Q26" s="17">
        <v>50</v>
      </c>
      <c r="R26" s="16" t="s">
        <v>65</v>
      </c>
      <c r="S26" s="21" t="s">
        <v>74</v>
      </c>
      <c r="V26">
        <v>0</v>
      </c>
      <c r="W26">
        <v>0</v>
      </c>
    </row>
    <row r="27" spans="1:23">
      <c r="A27" s="2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30</v>
      </c>
      <c r="R27" s="16"/>
      <c r="S27" s="21" t="s">
        <v>74</v>
      </c>
      <c r="V27">
        <v>0</v>
      </c>
      <c r="W27">
        <v>0</v>
      </c>
    </row>
    <row r="28" spans="1:23">
      <c r="A28" s="5" t="s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6"/>
      <c r="M28" s="16"/>
      <c r="N28" s="17"/>
      <c r="O28" s="17"/>
      <c r="P28" s="17"/>
      <c r="Q28" s="17">
        <v>30</v>
      </c>
      <c r="R28" s="16"/>
      <c r="S28" s="21" t="s">
        <v>74</v>
      </c>
      <c r="V28">
        <v>0</v>
      </c>
      <c r="W28">
        <v>0</v>
      </c>
    </row>
    <row r="29" spans="1:23">
      <c r="A29" s="2" t="s">
        <v>26</v>
      </c>
      <c r="B29" s="16"/>
      <c r="C29" s="16"/>
      <c r="D29" s="24">
        <v>4768</v>
      </c>
      <c r="E29" s="24">
        <v>79190</v>
      </c>
      <c r="F29" s="16"/>
      <c r="G29" s="16"/>
      <c r="H29" s="16"/>
      <c r="I29" s="16"/>
      <c r="J29" s="16"/>
      <c r="K29" s="16"/>
      <c r="L29" s="16"/>
      <c r="M29" s="16"/>
      <c r="N29" s="16">
        <v>300</v>
      </c>
      <c r="O29" s="16" t="s">
        <v>70</v>
      </c>
      <c r="P29" s="21" t="s">
        <v>74</v>
      </c>
      <c r="Q29" s="16"/>
      <c r="R29" s="16"/>
      <c r="S29" s="22"/>
      <c r="V29">
        <v>0</v>
      </c>
      <c r="W29">
        <v>0</v>
      </c>
    </row>
    <row r="30" spans="1:23">
      <c r="A30" s="4" t="s">
        <v>27</v>
      </c>
      <c r="B30" s="16"/>
      <c r="C30" s="17"/>
      <c r="D30" s="24"/>
      <c r="E30" s="24"/>
      <c r="F30" s="17"/>
      <c r="G30" s="16"/>
      <c r="H30" s="16"/>
      <c r="I30" s="17">
        <v>350</v>
      </c>
      <c r="J30" s="16">
        <f>I30*$S$2</f>
        <v>0</v>
      </c>
      <c r="K30" s="17"/>
      <c r="L30" s="16"/>
      <c r="M30" s="16"/>
      <c r="N30" s="11"/>
      <c r="O30" s="11"/>
      <c r="P30" s="11"/>
      <c r="Q30" s="17"/>
      <c r="R30" s="16"/>
      <c r="S30" s="22"/>
      <c r="V30">
        <v>0</v>
      </c>
      <c r="W30">
        <v>0</v>
      </c>
    </row>
    <row r="31" spans="1:23">
      <c r="A31" s="3" t="s">
        <v>28</v>
      </c>
      <c r="B31" s="16"/>
      <c r="C31" s="16"/>
      <c r="D31" s="24"/>
      <c r="E31" s="24"/>
      <c r="F31" s="17"/>
      <c r="G31" s="17"/>
      <c r="H31" s="16"/>
      <c r="I31" s="16"/>
      <c r="J31" s="16"/>
      <c r="K31" s="17"/>
      <c r="L31" s="16"/>
      <c r="M31" s="16"/>
      <c r="N31" s="17">
        <v>200</v>
      </c>
      <c r="O31" s="17" t="s">
        <v>70</v>
      </c>
      <c r="P31" s="21" t="s">
        <v>74</v>
      </c>
      <c r="Q31" s="16">
        <v>60</v>
      </c>
      <c r="R31" s="16"/>
      <c r="S31" s="21" t="s">
        <v>74</v>
      </c>
      <c r="V31">
        <v>0</v>
      </c>
      <c r="W31">
        <v>0</v>
      </c>
    </row>
    <row r="32" spans="1:23">
      <c r="A32" s="4" t="s">
        <v>29</v>
      </c>
      <c r="B32" s="16"/>
      <c r="C32" s="17"/>
      <c r="D32" s="24"/>
      <c r="E32" s="24"/>
      <c r="F32" s="17"/>
      <c r="G32" s="16"/>
      <c r="H32" s="16"/>
      <c r="I32" s="17">
        <v>678.4</v>
      </c>
      <c r="J32" s="16">
        <f>I32*$S$2</f>
        <v>0</v>
      </c>
      <c r="K32" s="17"/>
      <c r="L32" s="16"/>
      <c r="M32" s="16"/>
      <c r="N32" s="11"/>
      <c r="O32" s="11"/>
      <c r="P32" s="11"/>
      <c r="Q32" s="17"/>
      <c r="R32" s="16"/>
      <c r="S32" s="22"/>
      <c r="V32">
        <v>0</v>
      </c>
      <c r="W32">
        <v>0</v>
      </c>
    </row>
    <row r="33" spans="1:23">
      <c r="A33" s="4" t="s">
        <v>30</v>
      </c>
      <c r="B33" s="16"/>
      <c r="C33" s="16"/>
      <c r="D33" s="24">
        <v>4900</v>
      </c>
      <c r="E33" s="24">
        <v>166600</v>
      </c>
      <c r="F33" s="17"/>
      <c r="G33" s="17"/>
      <c r="H33" s="16"/>
      <c r="I33" s="16"/>
      <c r="J33" s="16"/>
      <c r="K33" s="17"/>
      <c r="L33" s="16"/>
      <c r="M33" s="16"/>
      <c r="N33" s="11">
        <v>150</v>
      </c>
      <c r="O33" s="11" t="s">
        <v>65</v>
      </c>
      <c r="P33" s="21" t="s">
        <v>74</v>
      </c>
      <c r="Q33" s="16"/>
      <c r="R33" s="16"/>
      <c r="S33" s="22"/>
      <c r="V33">
        <v>0</v>
      </c>
      <c r="W33">
        <v>0</v>
      </c>
    </row>
    <row r="34" spans="1:23">
      <c r="A34" s="4" t="s">
        <v>31</v>
      </c>
      <c r="B34" s="16"/>
      <c r="C34" s="16"/>
      <c r="D34" s="24"/>
      <c r="E34" s="24"/>
      <c r="F34" s="17"/>
      <c r="G34" s="17"/>
      <c r="H34" s="16"/>
      <c r="I34" s="16"/>
      <c r="J34" s="16"/>
      <c r="K34" s="16"/>
      <c r="L34" s="16"/>
      <c r="M34" s="16"/>
      <c r="N34" s="11"/>
      <c r="O34" s="11"/>
      <c r="P34" s="11"/>
      <c r="Q34" s="17">
        <v>190</v>
      </c>
      <c r="R34" s="16"/>
      <c r="S34" s="21" t="s">
        <v>74</v>
      </c>
      <c r="V34">
        <v>0</v>
      </c>
      <c r="W34">
        <v>0</v>
      </c>
    </row>
    <row r="35" spans="1:23">
      <c r="A35" s="4" t="s">
        <v>32</v>
      </c>
      <c r="B35" s="16"/>
      <c r="C35" s="16"/>
      <c r="D35" s="24"/>
      <c r="E35" s="24"/>
      <c r="F35" s="17"/>
      <c r="G35" s="17"/>
      <c r="H35" s="16"/>
      <c r="I35" s="16"/>
      <c r="J35" s="16"/>
      <c r="K35" s="17"/>
      <c r="L35" s="16"/>
      <c r="M35" s="16"/>
      <c r="N35" s="11">
        <v>150</v>
      </c>
      <c r="O35" s="11" t="s">
        <v>65</v>
      </c>
      <c r="P35" s="21" t="s">
        <v>74</v>
      </c>
      <c r="Q35" s="17"/>
      <c r="R35" s="16"/>
      <c r="S35" s="22"/>
      <c r="V35">
        <v>0</v>
      </c>
      <c r="W35">
        <v>0</v>
      </c>
    </row>
    <row r="36" spans="1:23">
      <c r="A36" s="1" t="s">
        <v>33</v>
      </c>
      <c r="B36" s="16"/>
      <c r="C36" s="16"/>
      <c r="D36" s="24">
        <v>5400</v>
      </c>
      <c r="E36" s="24">
        <v>183600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v>100</v>
      </c>
      <c r="R36" s="16"/>
      <c r="S36" s="21" t="s">
        <v>74</v>
      </c>
      <c r="V36">
        <v>0</v>
      </c>
      <c r="W36">
        <v>0</v>
      </c>
    </row>
    <row r="37" spans="1:23">
      <c r="A37" s="4" t="s">
        <v>34</v>
      </c>
      <c r="B37" s="16"/>
      <c r="C37" s="16"/>
      <c r="D37" s="24"/>
      <c r="E37" s="24"/>
      <c r="F37" s="16"/>
      <c r="G37" s="16"/>
      <c r="H37" s="16"/>
      <c r="I37" s="16"/>
      <c r="J37" s="16"/>
      <c r="K37" s="16"/>
      <c r="L37" s="16"/>
      <c r="M37" s="16"/>
      <c r="N37" s="16">
        <v>200</v>
      </c>
      <c r="O37" s="23" t="s">
        <v>70</v>
      </c>
      <c r="P37" s="21" t="s">
        <v>74</v>
      </c>
      <c r="Q37" s="16"/>
      <c r="R37" s="16"/>
      <c r="S37" s="22"/>
      <c r="V37">
        <v>0</v>
      </c>
      <c r="W37">
        <v>0</v>
      </c>
    </row>
    <row r="38" spans="1:23">
      <c r="A38" s="5" t="s">
        <v>35</v>
      </c>
      <c r="B38" s="16"/>
      <c r="C38" s="16"/>
      <c r="D38" s="24"/>
      <c r="E38" s="24"/>
      <c r="F38" s="16"/>
      <c r="G38" s="16"/>
      <c r="H38" s="16"/>
      <c r="I38" s="16"/>
      <c r="J38" s="16"/>
      <c r="K38" s="17"/>
      <c r="L38" s="16"/>
      <c r="M38" s="16"/>
      <c r="N38" s="11"/>
      <c r="O38" s="11"/>
      <c r="P38" s="11"/>
      <c r="Q38" s="17">
        <v>150</v>
      </c>
      <c r="R38" s="16"/>
      <c r="S38" s="21" t="s">
        <v>74</v>
      </c>
      <c r="V38">
        <v>0</v>
      </c>
      <c r="W38">
        <v>0</v>
      </c>
    </row>
    <row r="39" spans="1:23">
      <c r="A39" s="2" t="s">
        <v>36</v>
      </c>
      <c r="B39" s="16"/>
      <c r="C39" s="16"/>
      <c r="D39" s="24">
        <v>4760</v>
      </c>
      <c r="E39" s="24">
        <v>161840</v>
      </c>
      <c r="F39" s="16"/>
      <c r="G39" s="16"/>
      <c r="H39" s="16"/>
      <c r="I39" s="16"/>
      <c r="J39" s="16"/>
      <c r="K39" s="16">
        <v>20</v>
      </c>
      <c r="L39" s="16" t="s">
        <v>72</v>
      </c>
      <c r="M39" s="21" t="s">
        <v>68</v>
      </c>
      <c r="N39" s="16"/>
      <c r="O39" s="16"/>
      <c r="P39" s="16"/>
      <c r="Q39" s="16"/>
      <c r="R39" s="16"/>
      <c r="S39" s="22"/>
      <c r="V39">
        <v>0</v>
      </c>
      <c r="W39">
        <v>0</v>
      </c>
    </row>
    <row r="40" spans="1:23">
      <c r="A40" s="4" t="s">
        <v>37</v>
      </c>
      <c r="B40" s="16"/>
      <c r="C40" s="16"/>
      <c r="D40" s="24"/>
      <c r="E40" s="24"/>
      <c r="F40" s="17"/>
      <c r="G40" s="17"/>
      <c r="H40" s="16"/>
      <c r="I40" s="16"/>
      <c r="J40" s="16"/>
      <c r="K40" s="17"/>
      <c r="L40" s="16"/>
      <c r="M40" s="16"/>
      <c r="N40" s="11">
        <v>150</v>
      </c>
      <c r="O40" s="11" t="s">
        <v>66</v>
      </c>
      <c r="P40" s="21" t="s">
        <v>74</v>
      </c>
      <c r="Q40" s="17"/>
      <c r="R40" s="16"/>
      <c r="S40" s="22"/>
      <c r="V40">
        <v>0</v>
      </c>
      <c r="W40">
        <v>0</v>
      </c>
    </row>
    <row r="41" spans="1:23">
      <c r="A41" s="1" t="s">
        <v>38</v>
      </c>
      <c r="B41" s="16"/>
      <c r="C41" s="16"/>
      <c r="D41" s="24"/>
      <c r="E41" s="24"/>
      <c r="F41" s="16"/>
      <c r="G41" s="16"/>
      <c r="H41" s="16"/>
      <c r="I41" s="16"/>
      <c r="J41" s="16"/>
      <c r="K41" s="16"/>
      <c r="L41" s="16"/>
      <c r="M41" s="16"/>
      <c r="N41" s="16">
        <v>100</v>
      </c>
      <c r="O41" s="16" t="s">
        <v>66</v>
      </c>
      <c r="P41" s="21" t="s">
        <v>74</v>
      </c>
      <c r="Q41" s="16"/>
      <c r="R41" s="16"/>
      <c r="S41" s="22"/>
      <c r="V41">
        <v>0</v>
      </c>
      <c r="W41">
        <v>0</v>
      </c>
    </row>
    <row r="42" spans="1:23">
      <c r="A42" s="5" t="s">
        <v>39</v>
      </c>
      <c r="B42" s="16"/>
      <c r="C42" s="16">
        <v>1</v>
      </c>
      <c r="D42" s="24"/>
      <c r="E42" s="24"/>
      <c r="F42" s="16">
        <v>450</v>
      </c>
      <c r="G42" s="16" t="s">
        <v>65</v>
      </c>
      <c r="H42" s="16" t="s">
        <v>67</v>
      </c>
      <c r="I42" s="16"/>
      <c r="J42" s="16"/>
      <c r="K42" s="20"/>
      <c r="L42" s="20"/>
      <c r="M42" s="20"/>
      <c r="N42" s="16"/>
      <c r="O42" s="16"/>
      <c r="P42" s="21"/>
      <c r="Q42" s="17">
        <v>10</v>
      </c>
      <c r="R42" s="16"/>
      <c r="S42" s="21" t="s">
        <v>74</v>
      </c>
      <c r="V42">
        <v>270</v>
      </c>
      <c r="W42">
        <v>180</v>
      </c>
    </row>
    <row r="43" spans="1:23">
      <c r="A43" s="4" t="s">
        <v>40</v>
      </c>
      <c r="B43" s="16"/>
      <c r="C43" s="16"/>
      <c r="D43" s="24"/>
      <c r="E43" s="24"/>
      <c r="F43" s="19"/>
      <c r="G43" s="19"/>
      <c r="H43" s="19"/>
      <c r="I43" s="24"/>
      <c r="J43" s="24"/>
      <c r="K43" s="17">
        <v>78</v>
      </c>
      <c r="L43" s="16" t="s">
        <v>66</v>
      </c>
      <c r="M43" s="16"/>
      <c r="N43" s="11"/>
      <c r="O43" s="11"/>
      <c r="P43" s="11"/>
      <c r="Q43" s="17"/>
      <c r="R43" s="16">
        <f>Q43*T$5</f>
        <v>0</v>
      </c>
      <c r="S43" s="22"/>
      <c r="V43">
        <v>474</v>
      </c>
      <c r="W43">
        <v>316</v>
      </c>
    </row>
    <row r="44" spans="1:23">
      <c r="A44" s="3" t="s">
        <v>41</v>
      </c>
      <c r="B44" s="16"/>
      <c r="C44" s="17"/>
      <c r="D44" s="24"/>
      <c r="E44" s="24"/>
      <c r="F44" s="19"/>
      <c r="G44" s="19"/>
      <c r="H44" s="19"/>
      <c r="I44" s="24"/>
      <c r="J44" s="24"/>
      <c r="K44" s="17">
        <v>97.5</v>
      </c>
      <c r="L44" s="16" t="s">
        <v>72</v>
      </c>
      <c r="M44" s="16"/>
      <c r="N44" s="17"/>
      <c r="O44" s="17"/>
      <c r="P44" s="17"/>
      <c r="Q44" s="17"/>
      <c r="R44" s="16">
        <f>Q44*T$5</f>
        <v>0</v>
      </c>
      <c r="S44" s="22"/>
      <c r="V44">
        <v>0</v>
      </c>
      <c r="W44">
        <v>0</v>
      </c>
    </row>
    <row r="45" spans="1:23">
      <c r="A45" s="4" t="s">
        <v>78</v>
      </c>
      <c r="B45" s="16"/>
      <c r="C45" s="17"/>
      <c r="D45" s="25">
        <v>1160</v>
      </c>
      <c r="E45" s="25">
        <v>39440</v>
      </c>
      <c r="F45" s="17"/>
      <c r="G45" s="17"/>
      <c r="H45" s="16"/>
      <c r="I45" s="16"/>
      <c r="J45" s="16"/>
      <c r="K45" s="17">
        <v>43.5</v>
      </c>
      <c r="L45" s="16" t="s">
        <v>72</v>
      </c>
      <c r="M45" s="16"/>
      <c r="N45" s="11"/>
      <c r="O45" s="11"/>
      <c r="P45" s="11"/>
      <c r="Q45" s="17"/>
      <c r="R45" s="16">
        <f>Q45*T$5</f>
        <v>0</v>
      </c>
      <c r="S45" s="22"/>
      <c r="V45">
        <v>0</v>
      </c>
      <c r="W45">
        <v>0</v>
      </c>
    </row>
    <row r="46" spans="1:23">
      <c r="A46" s="4" t="s">
        <v>79</v>
      </c>
      <c r="B46" s="16"/>
      <c r="C46" s="17"/>
      <c r="D46" s="25"/>
      <c r="E46" s="25"/>
      <c r="F46" s="16"/>
      <c r="G46" s="16"/>
      <c r="H46" s="16"/>
      <c r="I46" s="16"/>
      <c r="J46" s="16"/>
      <c r="K46" s="17">
        <v>43.5</v>
      </c>
      <c r="L46" s="16" t="s">
        <v>72</v>
      </c>
      <c r="M46" s="16"/>
      <c r="N46" s="11"/>
      <c r="O46" s="11"/>
      <c r="P46" s="11"/>
      <c r="Q46" s="17"/>
      <c r="R46" s="16">
        <f>Q46*T$5</f>
        <v>0</v>
      </c>
      <c r="S46" s="22"/>
      <c r="V46">
        <v>0</v>
      </c>
      <c r="W46">
        <v>0</v>
      </c>
    </row>
    <row r="47" spans="1:23">
      <c r="A47" s="3" t="s">
        <v>42</v>
      </c>
      <c r="B47" s="16"/>
      <c r="C47" s="16">
        <v>1</v>
      </c>
      <c r="D47" s="24">
        <v>6000</v>
      </c>
      <c r="E47" s="24">
        <v>204000</v>
      </c>
      <c r="F47" s="17">
        <v>360</v>
      </c>
      <c r="G47" s="17" t="s">
        <v>66</v>
      </c>
      <c r="H47" s="21" t="s">
        <v>74</v>
      </c>
      <c r="I47" s="16"/>
      <c r="J47" s="16"/>
      <c r="K47" s="17">
        <v>72</v>
      </c>
      <c r="L47" s="16" t="s">
        <v>66</v>
      </c>
      <c r="M47" s="16"/>
      <c r="N47" s="20"/>
      <c r="O47" s="20"/>
      <c r="P47" s="20"/>
      <c r="Q47" s="20"/>
      <c r="R47" s="20"/>
      <c r="S47" s="22"/>
      <c r="V47">
        <v>216</v>
      </c>
      <c r="W47">
        <v>144</v>
      </c>
    </row>
    <row r="48" spans="1:23">
      <c r="A48" s="4" t="s">
        <v>43</v>
      </c>
      <c r="B48" s="16"/>
      <c r="C48" s="16"/>
      <c r="D48" s="24"/>
      <c r="E48" s="24"/>
      <c r="F48" s="17"/>
      <c r="G48" s="17"/>
      <c r="H48" s="16"/>
      <c r="I48" s="16"/>
      <c r="J48" s="16"/>
      <c r="K48" s="16">
        <v>132</v>
      </c>
      <c r="L48" s="16" t="s">
        <v>66</v>
      </c>
      <c r="M48" s="16"/>
      <c r="N48" s="11"/>
      <c r="O48" s="11"/>
      <c r="P48" s="11"/>
      <c r="Q48" s="17"/>
      <c r="R48" s="16">
        <f>Q48*T$5</f>
        <v>0</v>
      </c>
      <c r="S48" s="22"/>
      <c r="V48">
        <v>351</v>
      </c>
      <c r="W48">
        <v>234</v>
      </c>
    </row>
    <row r="49" spans="1:23">
      <c r="A49" s="3" t="s">
        <v>44</v>
      </c>
      <c r="B49" s="16"/>
      <c r="C49" s="16"/>
      <c r="D49" s="16"/>
      <c r="E49" s="16"/>
      <c r="F49" s="17"/>
      <c r="G49" s="17"/>
      <c r="H49" s="16"/>
      <c r="I49" s="16"/>
      <c r="J49" s="16"/>
      <c r="K49" s="17"/>
      <c r="L49" s="16"/>
      <c r="M49" s="16"/>
      <c r="N49" s="11"/>
      <c r="O49" s="11"/>
      <c r="P49" s="11"/>
      <c r="Q49" s="17">
        <v>30</v>
      </c>
      <c r="R49" s="16"/>
      <c r="S49" s="21" t="s">
        <v>74</v>
      </c>
      <c r="V49">
        <v>357</v>
      </c>
      <c r="W49">
        <v>238</v>
      </c>
    </row>
    <row r="50" spans="1:23">
      <c r="A50" s="4" t="s">
        <v>45</v>
      </c>
      <c r="B50" s="16"/>
      <c r="C50" s="16"/>
      <c r="D50" s="16"/>
      <c r="E50" s="16"/>
      <c r="F50" s="17"/>
      <c r="G50" s="17"/>
      <c r="H50" s="16"/>
      <c r="I50" s="16"/>
      <c r="J50" s="16"/>
      <c r="K50" s="17"/>
      <c r="L50" s="16"/>
      <c r="M50" s="16"/>
      <c r="N50" s="11">
        <v>200</v>
      </c>
      <c r="O50" s="11" t="s">
        <v>66</v>
      </c>
      <c r="P50" s="21" t="s">
        <v>74</v>
      </c>
      <c r="Q50" s="16"/>
      <c r="R50" s="16">
        <f>Q50*T$5</f>
        <v>0</v>
      </c>
      <c r="S50" s="22"/>
      <c r="V50">
        <v>0</v>
      </c>
      <c r="W50">
        <v>0</v>
      </c>
    </row>
    <row r="51" spans="1:23">
      <c r="A51" s="2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>
        <v>24</v>
      </c>
      <c r="L51" s="16" t="s">
        <v>72</v>
      </c>
      <c r="M51" s="16"/>
      <c r="N51" s="16"/>
      <c r="O51" s="16"/>
      <c r="P51" s="16"/>
      <c r="Q51" s="16"/>
      <c r="R51" s="16">
        <f>Q51*T$5</f>
        <v>0</v>
      </c>
      <c r="S51" s="22"/>
      <c r="V51">
        <v>0</v>
      </c>
      <c r="W51">
        <v>0</v>
      </c>
    </row>
    <row r="52" spans="1:23">
      <c r="A52" s="4" t="s">
        <v>59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>
        <v>180</v>
      </c>
      <c r="O52" s="16" t="s">
        <v>75</v>
      </c>
      <c r="P52" s="21" t="s">
        <v>74</v>
      </c>
      <c r="Q52" s="16"/>
      <c r="R52" s="16">
        <f>Q52*T$5</f>
        <v>0</v>
      </c>
      <c r="S52" s="22"/>
    </row>
    <row r="53" spans="1:23">
      <c r="A53" s="4" t="s">
        <v>47</v>
      </c>
      <c r="B53" s="16"/>
      <c r="C53" s="16"/>
      <c r="D53" s="16"/>
      <c r="E53" s="16"/>
      <c r="F53" s="17"/>
      <c r="G53" s="17"/>
      <c r="H53" s="16"/>
      <c r="I53" s="16"/>
      <c r="J53" s="16"/>
      <c r="K53" s="16"/>
      <c r="L53" s="16">
        <f>K53*U$2</f>
        <v>0</v>
      </c>
      <c r="M53" s="16"/>
      <c r="N53" s="11"/>
      <c r="O53" s="11"/>
      <c r="P53" s="11"/>
      <c r="Q53" s="17">
        <v>40</v>
      </c>
      <c r="R53" s="16"/>
      <c r="S53" s="21" t="s">
        <v>74</v>
      </c>
      <c r="V53">
        <v>0</v>
      </c>
      <c r="W53">
        <v>0</v>
      </c>
    </row>
    <row r="54" spans="1:23">
      <c r="A54" s="7" t="s">
        <v>4</v>
      </c>
      <c r="B54" s="8">
        <f>SUM(B6:B53)</f>
        <v>1</v>
      </c>
      <c r="C54" s="8">
        <f t="shared" ref="C54:R54" si="0">SUM(C6:C53)</f>
        <v>3</v>
      </c>
      <c r="D54" s="8">
        <f t="shared" si="0"/>
        <v>35099</v>
      </c>
      <c r="E54" s="8">
        <f t="shared" si="0"/>
        <v>1103680</v>
      </c>
      <c r="F54" s="8">
        <f t="shared" si="0"/>
        <v>2184</v>
      </c>
      <c r="G54" s="8">
        <f t="shared" si="0"/>
        <v>0</v>
      </c>
      <c r="H54" s="8">
        <f t="shared" si="0"/>
        <v>0</v>
      </c>
      <c r="I54" s="8">
        <f t="shared" si="0"/>
        <v>1028.4000000000001</v>
      </c>
      <c r="J54" s="8">
        <f t="shared" si="0"/>
        <v>0</v>
      </c>
      <c r="K54" s="8">
        <f t="shared" si="0"/>
        <v>1377.5</v>
      </c>
      <c r="L54" s="8">
        <f t="shared" si="0"/>
        <v>0</v>
      </c>
      <c r="M54" s="8">
        <f t="shared" si="0"/>
        <v>0</v>
      </c>
      <c r="N54" s="8">
        <f t="shared" si="0"/>
        <v>2790</v>
      </c>
      <c r="O54" s="8">
        <f t="shared" si="0"/>
        <v>0</v>
      </c>
      <c r="P54" s="8">
        <f t="shared" si="0"/>
        <v>0</v>
      </c>
      <c r="Q54" s="8">
        <f t="shared" si="0"/>
        <v>910</v>
      </c>
      <c r="R54" s="8">
        <f t="shared" si="0"/>
        <v>0</v>
      </c>
      <c r="S54" s="22"/>
      <c r="V54">
        <v>2184</v>
      </c>
      <c r="W54">
        <v>1456</v>
      </c>
    </row>
    <row r="55" spans="1:23" s="12" customFormat="1" ht="51" customHeight="1">
      <c r="A55" s="27"/>
      <c r="B55" s="27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8"/>
      <c r="O55" s="28"/>
      <c r="P55" s="28"/>
      <c r="Q55" s="13"/>
      <c r="R55" s="13"/>
    </row>
    <row r="56" spans="1:23" ht="8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23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23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23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23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23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23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23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23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</sheetData>
  <sortState ref="A5:K775">
    <sortCondition ref="A5:A775"/>
  </sortState>
  <mergeCells count="35">
    <mergeCell ref="A56:R57"/>
    <mergeCell ref="A55:B55"/>
    <mergeCell ref="N55:P55"/>
    <mergeCell ref="A1:R1"/>
    <mergeCell ref="A5:R5"/>
    <mergeCell ref="E29:E32"/>
    <mergeCell ref="D36:D38"/>
    <mergeCell ref="E36:E38"/>
    <mergeCell ref="Q2:S3"/>
    <mergeCell ref="A2:A4"/>
    <mergeCell ref="B2:B4"/>
    <mergeCell ref="C2:C4"/>
    <mergeCell ref="N2:P2"/>
    <mergeCell ref="D2:E3"/>
    <mergeCell ref="I43:I44"/>
    <mergeCell ref="J43:J44"/>
    <mergeCell ref="K2:M2"/>
    <mergeCell ref="F2:J2"/>
    <mergeCell ref="F3:F4"/>
    <mergeCell ref="I3:J3"/>
    <mergeCell ref="G3:G4"/>
    <mergeCell ref="H3:H4"/>
    <mergeCell ref="D10:D13"/>
    <mergeCell ref="E10:E13"/>
    <mergeCell ref="D39:D41"/>
    <mergeCell ref="E39:E41"/>
    <mergeCell ref="D47:D48"/>
    <mergeCell ref="E47:E48"/>
    <mergeCell ref="D29:D32"/>
    <mergeCell ref="D33:D35"/>
    <mergeCell ref="E33:E35"/>
    <mergeCell ref="D45:D46"/>
    <mergeCell ref="E45:E46"/>
    <mergeCell ref="E42:E44"/>
    <mergeCell ref="D42:D44"/>
  </mergeCells>
  <conditionalFormatting sqref="L43:M53 L40:M41 L14:M38 L8:M11 L6:M6">
    <cfRule type="cellIs" dxfId="14" priority="453" operator="equal">
      <formula>0</formula>
    </cfRule>
  </conditionalFormatting>
  <conditionalFormatting sqref="L43:M53 R48:R53 L40:M41 J32 H33:J43 J30 H31:J31 H10:J29 L14:M38 R10:R46 H10:H41 H45:J53 L8:M11 R6:R7 H6:J7 L6:M6">
    <cfRule type="cellIs" dxfId="13" priority="452" operator="equal">
      <formula>0</formula>
    </cfRule>
  </conditionalFormatting>
  <conditionalFormatting sqref="D49:E54 L43:M54 F43:F44 D45:D47 D33:D41 D14:D29 E14:E47 G10:J54 B58:R1048576 C54:R55 O48:P54 F5 L5:M41 O5:P7 G5:J7 B2:B54 C5:C54 D5:E10 C2:E2 N5:N54 K5:K54 Q5:R54 O10:P46 K2:Q2 I3:P3 I4:S4 S6">
    <cfRule type="cellIs" dxfId="12" priority="19" operator="equal">
      <formula>0</formula>
    </cfRule>
  </conditionalFormatting>
  <conditionalFormatting sqref="M12">
    <cfRule type="cellIs" dxfId="11" priority="13" operator="equal">
      <formula>0</formula>
    </cfRule>
  </conditionalFormatting>
  <conditionalFormatting sqref="M13">
    <cfRule type="cellIs" dxfId="10" priority="12" operator="equal">
      <formula>0</formula>
    </cfRule>
  </conditionalFormatting>
  <conditionalFormatting sqref="M39">
    <cfRule type="cellIs" dxfId="9" priority="11" operator="equal">
      <formula>0</formula>
    </cfRule>
  </conditionalFormatting>
  <conditionalFormatting sqref="S15:S22">
    <cfRule type="cellIs" dxfId="8" priority="9" operator="equal">
      <formula>0</formula>
    </cfRule>
  </conditionalFormatting>
  <conditionalFormatting sqref="S26:S28">
    <cfRule type="cellIs" dxfId="7" priority="8" operator="equal">
      <formula>0</formula>
    </cfRule>
  </conditionalFormatting>
  <conditionalFormatting sqref="S31">
    <cfRule type="cellIs" dxfId="6" priority="7" operator="equal">
      <formula>0</formula>
    </cfRule>
  </conditionalFormatting>
  <conditionalFormatting sqref="S34">
    <cfRule type="cellIs" dxfId="5" priority="6" operator="equal">
      <formula>0</formula>
    </cfRule>
  </conditionalFormatting>
  <conditionalFormatting sqref="S36">
    <cfRule type="cellIs" dxfId="4" priority="5" operator="equal">
      <formula>0</formula>
    </cfRule>
  </conditionalFormatting>
  <conditionalFormatting sqref="S38">
    <cfRule type="cellIs" dxfId="3" priority="4" operator="equal">
      <formula>0</formula>
    </cfRule>
  </conditionalFormatting>
  <conditionalFormatting sqref="S42">
    <cfRule type="cellIs" dxfId="2" priority="3" operator="equal">
      <formula>0</formula>
    </cfRule>
  </conditionalFormatting>
  <conditionalFormatting sqref="S49">
    <cfRule type="cellIs" dxfId="1" priority="2" operator="equal">
      <formula>0</formula>
    </cfRule>
  </conditionalFormatting>
  <conditionalFormatting sqref="S53">
    <cfRule type="cellIs" dxfId="0" priority="1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55" fitToWidth="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Stebihova_VV</cp:lastModifiedBy>
  <cp:lastPrinted>2024-04-11T07:23:06Z</cp:lastPrinted>
  <dcterms:created xsi:type="dcterms:W3CDTF">2023-11-30T09:03:00Z</dcterms:created>
  <dcterms:modified xsi:type="dcterms:W3CDTF">2024-05-02T05:24:49Z</dcterms:modified>
</cp:coreProperties>
</file>