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450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Лист1!$A$1:$P$59</definedName>
  </definedNames>
  <calcPr calcId="125725"/>
</workbook>
</file>

<file path=xl/calcChain.xml><?xml version="1.0" encoding="utf-8"?>
<calcChain xmlns="http://schemas.openxmlformats.org/spreadsheetml/2006/main">
  <c r="H40" i="1"/>
  <c r="D40"/>
  <c r="L22"/>
  <c r="L40"/>
  <c r="M40"/>
  <c r="J21"/>
  <c r="J24"/>
  <c r="J40"/>
  <c r="C40"/>
  <c r="M22"/>
  <c r="M43" s="1"/>
  <c r="J17"/>
  <c r="F53"/>
  <c r="F51"/>
  <c r="F52" l="1"/>
  <c r="J20"/>
  <c r="J19"/>
  <c r="K40"/>
  <c r="N40"/>
  <c r="I40"/>
  <c r="H22"/>
  <c r="I22"/>
  <c r="K22"/>
  <c r="N22"/>
  <c r="G22"/>
  <c r="D22"/>
  <c r="C22"/>
  <c r="N43"/>
  <c r="F49"/>
  <c r="I43"/>
  <c r="K43"/>
  <c r="A18"/>
  <c r="A19"/>
  <c r="A20" s="1"/>
  <c r="A21" s="1"/>
  <c r="B48"/>
  <c r="C48"/>
  <c r="D48" s="1"/>
  <c r="E48" s="1"/>
  <c r="F48" s="1"/>
  <c r="G48" s="1"/>
  <c r="B14"/>
  <c r="C14"/>
  <c r="D14" s="1"/>
  <c r="E14" s="1"/>
  <c r="F14" s="1"/>
  <c r="G14" s="1"/>
  <c r="H14" s="1"/>
  <c r="I14" s="1"/>
  <c r="J14" s="1"/>
  <c r="K14" s="1"/>
  <c r="L14" s="1"/>
  <c r="M14" s="1"/>
  <c r="N14" s="1"/>
  <c r="L43"/>
  <c r="J18"/>
  <c r="F50" s="1"/>
  <c r="J22"/>
  <c r="J43"/>
</calcChain>
</file>

<file path=xl/sharedStrings.xml><?xml version="1.0" encoding="utf-8"?>
<sst xmlns="http://schemas.openxmlformats.org/spreadsheetml/2006/main" count="101" uniqueCount="79">
  <si>
    <t>№ п/п</t>
  </si>
  <si>
    <t>Наименование объекта</t>
  </si>
  <si>
    <t>Общая площадь квартир жилых домов, кв.м</t>
  </si>
  <si>
    <t>Ввод площади в текущем году, кв. м</t>
  </si>
  <si>
    <t>Сроки проведения капитального ремонта</t>
  </si>
  <si>
    <t>начало месяц, год</t>
  </si>
  <si>
    <t>окончание месяц, год</t>
  </si>
  <si>
    <t>Стоимость проведения капитального ремонта, руб.</t>
  </si>
  <si>
    <t>сметная</t>
  </si>
  <si>
    <t>договорная</t>
  </si>
  <si>
    <t>в том числе</t>
  </si>
  <si>
    <t>бюджет</t>
  </si>
  <si>
    <t>Объекты с вводом площади в текущем году</t>
  </si>
  <si>
    <t>Разработка проектной документации</t>
  </si>
  <si>
    <t>Затраты заказчика</t>
  </si>
  <si>
    <t>Информация по объектам текущего графика капитального ремонта жилищного фонда</t>
  </si>
  <si>
    <t xml:space="preserve">Сроки проведения капитального ремонта </t>
  </si>
  <si>
    <t>Виды ремонтно-строительных работ</t>
  </si>
  <si>
    <t>Подрядная организация</t>
  </si>
  <si>
    <t>Норма-тивный срок произ-водства работ</t>
  </si>
  <si>
    <t>всего</t>
  </si>
  <si>
    <t>исполнительного комитета</t>
  </si>
  <si>
    <t>УТВЕРЖДЕНО</t>
  </si>
  <si>
    <t>Решение Кричевского районного</t>
  </si>
  <si>
    <t>По результатам процедуры выбора подрядной организации.</t>
  </si>
  <si>
    <t>ВСЕГО:</t>
  </si>
  <si>
    <t>Итого:</t>
  </si>
  <si>
    <t>Всего:</t>
  </si>
  <si>
    <t>- вновь начатые объекты:</t>
  </si>
  <si>
    <t>Исполь-зовано средств на   01.01. 2020 г., руб.</t>
  </si>
  <si>
    <t>План финансирования 2020 года, руб.</t>
  </si>
  <si>
    <t>креди-торская задол-женность на 01.01. 2020 г.</t>
  </si>
  <si>
    <t>"Капитальный ремонт жилого дома № 8 по ул. Парковой в г. Кричеве"</t>
  </si>
  <si>
    <t>"Капитальный ремонт жилого дома № 9 по ул. Микрорайон Сож в г. Кричеве"</t>
  </si>
  <si>
    <t>"Капитальный ремонт жилого дома № 7 по ул. Микрорайон Сож в г. Кричеве"</t>
  </si>
  <si>
    <t>"Капитальный ремонт жилого дома № 11 по ул. Микрорайон Комсомольский в г. Кричеве"</t>
  </si>
  <si>
    <t>в том числе средства поступившие в 2019 году</t>
  </si>
  <si>
    <t>июль 2020 г.</t>
  </si>
  <si>
    <t>октябрь 2020 г.</t>
  </si>
  <si>
    <t>Ремонт рулонной кровли, ремонт выходов на кровлю, ремонт вентиляционных шахт, замена деревянных оконных блоков на оконные блоки из ПВХ в местах общего пользования, замена дверных блоков в местах общего пользования, ремонт полов в подвале, восстановление покрытия пола из керамической плитки и внутренней отделки в умывальных, санузлах, душевых, усиление и ремонт разрушенных участков наружных стен, ремонт цоколя, ремонт бетонного покрытия крылец, штукатурка фасада с последующей окраской, устройство бетонной отмостки, замена покрытия козырьков над входами, замена люков выхода на чердак на противопожарные и  дверей выхода на кровлю, ремонт плит лоджий с устройством цементной стяжки, замена экранов ограждения лоджий на новые из профилированного листа с полимерным покрытием, замена внутренних инженерных систем холодного и горячего водоснабжения, канализации, противопожарных повысистельных насосов, замена шкафов с пожарными кранамиуравнивание потенциалов, устройство молниезащиты.</t>
  </si>
  <si>
    <t>Стоимость          1 кв. м</t>
  </si>
  <si>
    <t>"Капитальный ремонт жилого дома № 37 по ул. Титова в г. Кричеве"</t>
  </si>
  <si>
    <t>август 2020 г.</t>
  </si>
  <si>
    <t xml:space="preserve">Ремонт рулонной кровли(без утепления), ремонт парапетов, выходов на кровлю, вентиляционных шахт, ремонт козырьков над входами, ремонт крылец, замена деревянных оконных блоков в местах общего пользования на оконные блоки из ПВХ, замена отмостки, ремонт балконных плит, ремонт стыков стеновых панелей, окраска стыков стеновых панелей, замена магистральных трубопроводов систем холодного и горячего водоснабжения, канализации, отопления по тех. подполью, устройство молниезащиты. </t>
  </si>
  <si>
    <t>март  2020 г.</t>
  </si>
  <si>
    <t>июнь   2020 г.</t>
  </si>
  <si>
    <t xml:space="preserve">май   2020 г. </t>
  </si>
  <si>
    <t>сентябрь  2020 г.</t>
  </si>
  <si>
    <t>ноябрь  2020 г.</t>
  </si>
  <si>
    <t>"Капитальный ремонт жилого дома  № 11 по ул. Микрорайон Комсомольский в г. Кричеве"</t>
  </si>
  <si>
    <t>Текущий график</t>
  </si>
  <si>
    <t xml:space="preserve">май      2020 г. </t>
  </si>
  <si>
    <t>июль    2020 г.</t>
  </si>
  <si>
    <t>стоимость работ на 2020 год</t>
  </si>
  <si>
    <t>июнь  2020 г.</t>
  </si>
  <si>
    <t>сентябрь 2020 г.</t>
  </si>
  <si>
    <t>июнь    2020 г.</t>
  </si>
  <si>
    <t>Затраты заказчика (авторский надзор, технический надзор,  целевые отчисления, приемка объетов в эксплуатацию, непредвиденные затраты)</t>
  </si>
  <si>
    <t>капитального ремонта жилищного фонда по Кричевскому району  на 2020 год</t>
  </si>
  <si>
    <t>сумма от внесения платы за капитальный ремонт граж-данами и арендаторами нежилых помещений</t>
  </si>
  <si>
    <t>"Капитальный ремонт жилого дома (общежитие) № 6 по ул. Микрорайон Комсомольский в г. Кричеве"</t>
  </si>
  <si>
    <t>Ремонт крылец, ремонт козырьков над входами, замена деревянных оконных блоков в местах общего пользования на окна из ПВХ, ремонт отмостки, ремонт стыков стеновых панелей, окраска фасада, замена электропроводки с учетом увеличения нагрузок для установки электрокотлов на отопление и горячее водоснабжение.                                                                                                                     За  счет собственных средств граждан: замена индивидуальных котлов на твердом топливе на электрические котлы с заменой внутриквартирной электропроводки.</t>
  </si>
  <si>
    <t>собственные средства собствен-ников жилых помещений</t>
  </si>
  <si>
    <t>Ремонт рулонной кровли(без утепления), ремонт парапетов, выходов на кровлю, вентиляционных шахт, ремонт козырьков над входами,  замена деревянных оконных блоков в местах общего пользования на оконные блоки из ПВХ, ремонт отмостки, ремонт стыков стеновых панелей, окраска фасада, замена магистральных трубопроводов систем холодного и горячего водоснабжения, канализации, отопления по подвалу, устройство молниезащиты, благоустройство придомовой территории</t>
  </si>
  <si>
    <t>Полная замена шиферной кровли, ремонт вентиляционных шахт, замена противопожарных люков, ремонт крылец, замена козырьков входов с последующей обшивкой из облегченных конструкций, замена дверных блоков входов в подъезды на металлические, замена оконных блоков мест общего пользования на окна из ПВХ, замена отмостки, замена балконов, штукатурка и окраска фасада с заделкой трещин, замена магистральных  трубопроводов системы отопления в чердачном помещении, устройство молниезащиты, благоустройство придомовой территории.</t>
  </si>
  <si>
    <t>"Капитальный ремонт жилого дома № 21 А по ул. Октябрьская в г. Кричеве"</t>
  </si>
  <si>
    <t>"Капитальный ремонт жилого дома (общежитие) № 36 А по ул. Октябрьская в г. Кричеве"</t>
  </si>
  <si>
    <t>"Капитальный ремонт жилого дома № 7 по ул.Парковая в г. Кричеве"</t>
  </si>
  <si>
    <t>"Капитальный ремонт жилого дома № 18 по ул. Коммунистическая в г. Кричеве"</t>
  </si>
  <si>
    <t>"Капитальный ремонт жилого дома № 2 по ул. Чапаева в г. Кричеве"</t>
  </si>
  <si>
    <t>"Капитальный ремонт жилого дома № 37 по ул. Ворошилова в г. Кричеве"</t>
  </si>
  <si>
    <t>"Капитальный ремонт жилого дома № 62 по ул. Ворошилова в г. Кричеве"</t>
  </si>
  <si>
    <t>"Капитальный ремонт жилого дома № 8 по ул. Заслонова в г. Кричеве"</t>
  </si>
  <si>
    <t>"Капитальный ремонт жилого дома № 8 по ул. Микрорайон Сож в г. Кричеве"</t>
  </si>
  <si>
    <t>"Капитальный ремонт жилого дома № 4 по ул. Коммунистическая в г. Кричеве"</t>
  </si>
  <si>
    <t>"Капитальный ремонт жилого дома № 5 по ул. Космонавтов в г. Кричеве"</t>
  </si>
  <si>
    <t>переходящие на 2021 год</t>
  </si>
  <si>
    <t>Начальник отдела ЖКХ</t>
  </si>
  <si>
    <t>№ 19-47 от 18 сентября 2020 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</si>
</sst>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  <font>
      <sz val="10"/>
      <name val="Calibri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u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" xfId="0" applyNumberFormat="1" applyFont="1" applyFill="1" applyBorder="1" applyAlignment="1">
      <alignment horizontal="center" vertical="center" wrapText="1"/>
    </xf>
    <xf numFmtId="2" fontId="0" fillId="2" borderId="0" xfId="0" applyNumberFormat="1" applyFill="1"/>
    <xf numFmtId="0" fontId="0" fillId="2" borderId="0" xfId="0" applyFill="1"/>
    <xf numFmtId="0" fontId="0" fillId="2" borderId="0" xfId="0" applyFill="1" applyBorder="1"/>
    <xf numFmtId="9" fontId="0" fillId="2" borderId="0" xfId="0" applyNumberFormat="1" applyFill="1" applyBorder="1"/>
    <xf numFmtId="0" fontId="5" fillId="0" borderId="0" xfId="0" applyFont="1"/>
    <xf numFmtId="0" fontId="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2" fillId="0" borderId="1" xfId="0" applyFont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0" fontId="4" fillId="2" borderId="0" xfId="0" applyFont="1" applyFill="1"/>
    <xf numFmtId="2" fontId="6" fillId="2" borderId="0" xfId="0" applyNumberFormat="1" applyFont="1" applyFill="1"/>
    <xf numFmtId="0" fontId="5" fillId="0" borderId="0" xfId="0" applyFont="1" applyAlignment="1"/>
    <xf numFmtId="0" fontId="7" fillId="0" borderId="0" xfId="0" applyFont="1" applyAlignment="1"/>
    <xf numFmtId="0" fontId="5" fillId="0" borderId="0" xfId="0" applyFont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0"/>
  <sheetViews>
    <sheetView tabSelected="1" view="pageBreakPreview" zoomScale="90" zoomScaleSheetLayoutView="90" workbookViewId="0">
      <selection activeCell="I5" sqref="I5"/>
    </sheetView>
  </sheetViews>
  <sheetFormatPr defaultRowHeight="15"/>
  <cols>
    <col min="1" max="1" width="4" customWidth="1"/>
    <col min="2" max="2" width="30.5703125" customWidth="1"/>
    <col min="3" max="3" width="6.7109375" customWidth="1"/>
    <col min="4" max="4" width="6.5703125" customWidth="1"/>
    <col min="5" max="5" width="7.42578125" customWidth="1"/>
    <col min="6" max="6" width="8" customWidth="1"/>
    <col min="7" max="7" width="11.28515625" customWidth="1"/>
    <col min="8" max="8" width="11.42578125" customWidth="1"/>
    <col min="9" max="9" width="5.140625" customWidth="1"/>
    <col min="10" max="10" width="11.28515625" customWidth="1"/>
    <col min="11" max="11" width="6.28515625" customWidth="1"/>
    <col min="12" max="12" width="11.42578125" customWidth="1"/>
    <col min="13" max="13" width="10.85546875" customWidth="1"/>
    <col min="14" max="14" width="8.140625" customWidth="1"/>
    <col min="15" max="16" width="11.28515625" bestFit="1" customWidth="1"/>
  </cols>
  <sheetData>
    <row r="1" spans="1:14">
      <c r="A1" s="29"/>
      <c r="B1" s="29"/>
      <c r="C1" s="29"/>
      <c r="D1" s="9"/>
      <c r="E1" s="30"/>
      <c r="F1" s="30"/>
      <c r="G1" s="30"/>
      <c r="H1" s="30"/>
      <c r="I1" s="57" t="s">
        <v>22</v>
      </c>
      <c r="J1" s="57"/>
      <c r="K1" s="57"/>
      <c r="L1" s="57"/>
      <c r="M1" s="8"/>
    </row>
    <row r="2" spans="1:14">
      <c r="A2" s="29"/>
      <c r="B2" s="29"/>
      <c r="C2" s="29"/>
      <c r="D2" s="9"/>
      <c r="E2" s="30"/>
      <c r="F2" s="30"/>
      <c r="G2" s="30"/>
      <c r="H2" s="30"/>
      <c r="I2" s="30" t="s">
        <v>23</v>
      </c>
      <c r="J2" s="30"/>
      <c r="K2" s="30"/>
      <c r="L2" s="30"/>
      <c r="M2" s="8"/>
    </row>
    <row r="3" spans="1:14" ht="15.75" customHeight="1">
      <c r="A3" s="29"/>
      <c r="B3" s="29"/>
      <c r="C3" s="29"/>
      <c r="D3" s="29"/>
      <c r="E3" s="30"/>
      <c r="F3" s="30"/>
      <c r="G3" s="30"/>
      <c r="H3" s="30"/>
      <c r="I3" s="30" t="s">
        <v>21</v>
      </c>
      <c r="J3" s="30"/>
      <c r="K3" s="30"/>
      <c r="L3" s="30"/>
      <c r="M3" s="8"/>
    </row>
    <row r="4" spans="1:14">
      <c r="A4" s="31"/>
      <c r="B4" s="31"/>
      <c r="C4" s="31"/>
      <c r="D4" s="31"/>
      <c r="E4" s="35"/>
      <c r="F4" s="35"/>
      <c r="G4" s="35"/>
      <c r="H4" s="35"/>
      <c r="I4" s="30" t="s">
        <v>78</v>
      </c>
      <c r="J4" s="30"/>
      <c r="K4" s="30"/>
      <c r="L4" s="30"/>
      <c r="M4" s="8"/>
    </row>
    <row r="5" spans="1:14" ht="17.25" customHeight="1">
      <c r="A5" s="31"/>
      <c r="B5" s="31"/>
      <c r="C5" s="31"/>
      <c r="D5" s="9"/>
      <c r="E5" s="30"/>
      <c r="F5" s="30"/>
      <c r="G5" s="30"/>
      <c r="H5" s="30"/>
      <c r="I5" s="30"/>
      <c r="J5" s="30"/>
      <c r="K5" s="30"/>
      <c r="L5" s="30"/>
      <c r="M5" s="8"/>
    </row>
    <row r="6" spans="1:14" ht="12" customHeight="1">
      <c r="A6" s="29"/>
      <c r="B6" s="29"/>
      <c r="C6" s="29"/>
      <c r="D6" s="9"/>
      <c r="E6" s="9"/>
      <c r="F6" s="9"/>
      <c r="G6" s="9"/>
      <c r="H6" s="9"/>
      <c r="I6" s="9"/>
      <c r="J6" s="9"/>
      <c r="K6" s="9"/>
      <c r="L6" s="9"/>
      <c r="M6" s="8"/>
    </row>
    <row r="7" spans="1:14" ht="16.5" customHeight="1">
      <c r="A7" s="36" t="s">
        <v>50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4" ht="14.25" customHeight="1">
      <c r="A8" s="36" t="s">
        <v>58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4" ht="6.7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4" ht="14.25" customHeight="1">
      <c r="A10" s="37" t="s">
        <v>0</v>
      </c>
      <c r="B10" s="37" t="s">
        <v>1</v>
      </c>
      <c r="C10" s="37" t="s">
        <v>2</v>
      </c>
      <c r="D10" s="37" t="s">
        <v>3</v>
      </c>
      <c r="E10" s="37" t="s">
        <v>4</v>
      </c>
      <c r="F10" s="37"/>
      <c r="G10" s="37" t="s">
        <v>7</v>
      </c>
      <c r="H10" s="37"/>
      <c r="I10" s="37" t="s">
        <v>29</v>
      </c>
      <c r="J10" s="38" t="s">
        <v>30</v>
      </c>
      <c r="K10" s="39"/>
      <c r="L10" s="39"/>
      <c r="M10" s="39"/>
      <c r="N10" s="40"/>
    </row>
    <row r="11" spans="1:14" ht="11.25" customHeight="1">
      <c r="A11" s="37"/>
      <c r="B11" s="37"/>
      <c r="C11" s="37"/>
      <c r="D11" s="37"/>
      <c r="E11" s="37"/>
      <c r="F11" s="37"/>
      <c r="G11" s="37"/>
      <c r="H11" s="37"/>
      <c r="I11" s="37"/>
      <c r="J11" s="37" t="s">
        <v>20</v>
      </c>
      <c r="K11" s="38" t="s">
        <v>10</v>
      </c>
      <c r="L11" s="39"/>
      <c r="M11" s="39"/>
      <c r="N11" s="40"/>
    </row>
    <row r="12" spans="1:14" ht="12.75" customHeight="1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 t="s">
        <v>31</v>
      </c>
      <c r="L12" s="38" t="s">
        <v>53</v>
      </c>
      <c r="M12" s="39"/>
      <c r="N12" s="40"/>
    </row>
    <row r="13" spans="1:14" ht="117" customHeight="1">
      <c r="A13" s="37"/>
      <c r="B13" s="37"/>
      <c r="C13" s="37"/>
      <c r="D13" s="37"/>
      <c r="E13" s="12" t="s">
        <v>5</v>
      </c>
      <c r="F13" s="12" t="s">
        <v>6</v>
      </c>
      <c r="G13" s="12" t="s">
        <v>8</v>
      </c>
      <c r="H13" s="12" t="s">
        <v>9</v>
      </c>
      <c r="I13" s="37"/>
      <c r="J13" s="37"/>
      <c r="K13" s="37"/>
      <c r="L13" s="12" t="s">
        <v>11</v>
      </c>
      <c r="M13" s="12" t="s">
        <v>59</v>
      </c>
      <c r="N13" s="16" t="s">
        <v>62</v>
      </c>
    </row>
    <row r="14" spans="1:14" ht="12.75" customHeight="1">
      <c r="A14" s="12">
        <v>1</v>
      </c>
      <c r="B14" s="12">
        <f>A14+1</f>
        <v>2</v>
      </c>
      <c r="C14" s="12">
        <f t="shared" ref="C14:N14" si="0">B14+1</f>
        <v>3</v>
      </c>
      <c r="D14" s="12">
        <f t="shared" si="0"/>
        <v>4</v>
      </c>
      <c r="E14" s="12">
        <f t="shared" si="0"/>
        <v>5</v>
      </c>
      <c r="F14" s="12">
        <f t="shared" si="0"/>
        <v>6</v>
      </c>
      <c r="G14" s="12">
        <f t="shared" si="0"/>
        <v>7</v>
      </c>
      <c r="H14" s="12">
        <f t="shared" si="0"/>
        <v>8</v>
      </c>
      <c r="I14" s="12">
        <f t="shared" si="0"/>
        <v>9</v>
      </c>
      <c r="J14" s="12">
        <f t="shared" si="0"/>
        <v>10</v>
      </c>
      <c r="K14" s="12">
        <f t="shared" si="0"/>
        <v>11</v>
      </c>
      <c r="L14" s="12">
        <f t="shared" si="0"/>
        <v>12</v>
      </c>
      <c r="M14" s="12">
        <f t="shared" si="0"/>
        <v>13</v>
      </c>
      <c r="N14" s="12">
        <f t="shared" si="0"/>
        <v>14</v>
      </c>
    </row>
    <row r="15" spans="1:14" ht="12" customHeight="1">
      <c r="A15" s="59" t="s">
        <v>12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1"/>
    </row>
    <row r="16" spans="1:14" ht="11.25" customHeight="1">
      <c r="A16" s="62" t="s">
        <v>28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</row>
    <row r="17" spans="1:16" ht="39" customHeight="1">
      <c r="A17" s="10">
        <v>1</v>
      </c>
      <c r="B17" s="10" t="s">
        <v>32</v>
      </c>
      <c r="C17" s="10">
        <v>4606</v>
      </c>
      <c r="D17" s="10">
        <v>4606</v>
      </c>
      <c r="E17" s="10" t="s">
        <v>44</v>
      </c>
      <c r="F17" s="10" t="s">
        <v>45</v>
      </c>
      <c r="G17" s="3">
        <v>335666.44</v>
      </c>
      <c r="H17" s="3">
        <v>302099.8</v>
      </c>
      <c r="I17" s="3"/>
      <c r="J17" s="3">
        <f>L17+M17</f>
        <v>278575.57</v>
      </c>
      <c r="K17" s="3"/>
      <c r="L17" s="3">
        <v>81622.64</v>
      </c>
      <c r="M17" s="3">
        <v>196952.93</v>
      </c>
      <c r="N17" s="13"/>
      <c r="O17" s="7"/>
      <c r="P17" s="6"/>
    </row>
    <row r="18" spans="1:16" ht="48.75" customHeight="1">
      <c r="A18" s="10">
        <f>A17+1</f>
        <v>2</v>
      </c>
      <c r="B18" s="33" t="s">
        <v>60</v>
      </c>
      <c r="C18" s="10">
        <v>3787</v>
      </c>
      <c r="D18" s="10">
        <v>3787</v>
      </c>
      <c r="E18" s="10" t="s">
        <v>46</v>
      </c>
      <c r="F18" s="10" t="s">
        <v>47</v>
      </c>
      <c r="G18" s="3">
        <v>744280.54</v>
      </c>
      <c r="H18" s="3">
        <v>597708.91</v>
      </c>
      <c r="I18" s="3"/>
      <c r="J18" s="3">
        <f>L18+M18</f>
        <v>597708.90999999992</v>
      </c>
      <c r="K18" s="3"/>
      <c r="L18" s="3">
        <v>536742.6</v>
      </c>
      <c r="M18" s="3">
        <v>60966.31</v>
      </c>
      <c r="N18" s="14"/>
      <c r="O18" s="7"/>
      <c r="P18" s="6"/>
    </row>
    <row r="19" spans="1:16" ht="36.75" customHeight="1">
      <c r="A19" s="10">
        <f>A18+1</f>
        <v>3</v>
      </c>
      <c r="B19" s="10" t="s">
        <v>35</v>
      </c>
      <c r="C19" s="10">
        <v>4189</v>
      </c>
      <c r="D19" s="10">
        <v>4189</v>
      </c>
      <c r="E19" s="17" t="s">
        <v>37</v>
      </c>
      <c r="F19" s="10" t="s">
        <v>38</v>
      </c>
      <c r="G19" s="3">
        <v>397804.07</v>
      </c>
      <c r="H19" s="3">
        <v>358023.67</v>
      </c>
      <c r="I19" s="3"/>
      <c r="J19" s="3">
        <f>L19+M19</f>
        <v>358023.67000000004</v>
      </c>
      <c r="K19" s="3"/>
      <c r="L19" s="3">
        <v>150369.94</v>
      </c>
      <c r="M19" s="3">
        <v>207653.73</v>
      </c>
      <c r="N19" s="14"/>
      <c r="O19" s="7"/>
      <c r="P19" s="6"/>
    </row>
    <row r="20" spans="1:16" ht="36" customHeight="1">
      <c r="A20" s="10">
        <f>A19+1</f>
        <v>4</v>
      </c>
      <c r="B20" s="10" t="s">
        <v>33</v>
      </c>
      <c r="C20" s="10">
        <v>2021</v>
      </c>
      <c r="D20" s="10">
        <v>2021</v>
      </c>
      <c r="E20" s="10" t="s">
        <v>54</v>
      </c>
      <c r="F20" s="10" t="s">
        <v>55</v>
      </c>
      <c r="G20" s="3">
        <v>435537.26</v>
      </c>
      <c r="H20" s="3">
        <v>435537.26</v>
      </c>
      <c r="I20" s="3"/>
      <c r="J20" s="3">
        <f>L20+M20</f>
        <v>435537.26</v>
      </c>
      <c r="K20" s="3"/>
      <c r="L20" s="3">
        <v>288411.75</v>
      </c>
      <c r="M20" s="3">
        <v>147125.51</v>
      </c>
      <c r="N20" s="14"/>
      <c r="O20" s="7"/>
      <c r="P20" s="6"/>
    </row>
    <row r="21" spans="1:16" ht="41.25" customHeight="1">
      <c r="A21" s="10">
        <f>A20+1</f>
        <v>5</v>
      </c>
      <c r="B21" s="10" t="s">
        <v>41</v>
      </c>
      <c r="C21" s="10">
        <v>567</v>
      </c>
      <c r="D21" s="10">
        <v>567</v>
      </c>
      <c r="E21" s="17" t="s">
        <v>42</v>
      </c>
      <c r="F21" s="17" t="s">
        <v>48</v>
      </c>
      <c r="G21" s="3">
        <v>50101.55</v>
      </c>
      <c r="H21" s="3">
        <v>50101.55</v>
      </c>
      <c r="I21" s="3"/>
      <c r="J21" s="3">
        <f>L21+M21</f>
        <v>50101.55</v>
      </c>
      <c r="K21" s="3"/>
      <c r="L21" s="3">
        <v>26153.07</v>
      </c>
      <c r="M21" s="3">
        <v>23948.48</v>
      </c>
      <c r="N21" s="14"/>
      <c r="O21" s="7"/>
      <c r="P21" s="6"/>
    </row>
    <row r="22" spans="1:16" ht="13.5" customHeight="1">
      <c r="A22" s="10"/>
      <c r="B22" s="10" t="s">
        <v>26</v>
      </c>
      <c r="C22" s="10">
        <f>SUM(C17:C21)</f>
        <v>15170</v>
      </c>
      <c r="D22" s="10">
        <f>SUM(D17:D21)</f>
        <v>15170</v>
      </c>
      <c r="E22" s="10"/>
      <c r="F22" s="10"/>
      <c r="G22" s="3">
        <f>SUM(G17:G21)</f>
        <v>1963389.86</v>
      </c>
      <c r="H22" s="3">
        <f t="shared" ref="H22:N22" si="1">SUM(H17:H21)</f>
        <v>1743471.19</v>
      </c>
      <c r="I22" s="3">
        <f t="shared" si="1"/>
        <v>0</v>
      </c>
      <c r="J22" s="3">
        <f t="shared" si="1"/>
        <v>1719946.96</v>
      </c>
      <c r="K22" s="3">
        <f t="shared" si="1"/>
        <v>0</v>
      </c>
      <c r="L22" s="3">
        <f>SUM(L17:L21)</f>
        <v>1083300</v>
      </c>
      <c r="M22" s="3">
        <f>SUM(M17:M21)</f>
        <v>636646.96</v>
      </c>
      <c r="N22" s="3">
        <f t="shared" si="1"/>
        <v>0</v>
      </c>
      <c r="O22" s="6"/>
      <c r="P22" s="6"/>
    </row>
    <row r="23" spans="1:16" ht="12.75" customHeight="1">
      <c r="A23" s="65" t="s">
        <v>13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7"/>
      <c r="O23" s="5"/>
    </row>
    <row r="24" spans="1:16" ht="36" customHeight="1">
      <c r="A24" s="10">
        <v>1</v>
      </c>
      <c r="B24" s="33" t="s">
        <v>34</v>
      </c>
      <c r="C24" s="10">
        <v>633</v>
      </c>
      <c r="D24" s="10"/>
      <c r="E24" s="10"/>
      <c r="F24" s="17">
        <v>43831</v>
      </c>
      <c r="G24" s="10">
        <v>4374.3</v>
      </c>
      <c r="H24" s="10">
        <v>4374.3</v>
      </c>
      <c r="I24" s="10"/>
      <c r="J24" s="3">
        <f>M24</f>
        <v>4374.3</v>
      </c>
      <c r="K24" s="3"/>
      <c r="L24" s="3"/>
      <c r="M24" s="3">
        <v>4374.3</v>
      </c>
      <c r="N24" s="18"/>
      <c r="O24" s="5"/>
    </row>
    <row r="25" spans="1:16" s="15" customFormat="1" ht="42" customHeight="1">
      <c r="A25" s="10">
        <v>2</v>
      </c>
      <c r="B25" s="33" t="s">
        <v>33</v>
      </c>
      <c r="C25" s="10">
        <v>2021</v>
      </c>
      <c r="D25" s="10">
        <v>2021</v>
      </c>
      <c r="E25" s="10"/>
      <c r="F25" s="17">
        <v>43831</v>
      </c>
      <c r="G25" s="10">
        <v>7078.87</v>
      </c>
      <c r="H25" s="10">
        <v>7078.87</v>
      </c>
      <c r="I25" s="10"/>
      <c r="J25" s="3">
        <v>7078.87</v>
      </c>
      <c r="K25" s="3"/>
      <c r="L25" s="3"/>
      <c r="M25" s="3">
        <v>7078.87</v>
      </c>
      <c r="N25" s="18"/>
      <c r="O25" s="5"/>
      <c r="P25" s="5"/>
    </row>
    <row r="26" spans="1:16" ht="42" customHeight="1">
      <c r="A26" s="10">
        <v>3</v>
      </c>
      <c r="B26" s="10" t="s">
        <v>35</v>
      </c>
      <c r="C26" s="10">
        <v>4189</v>
      </c>
      <c r="D26" s="10">
        <v>4189</v>
      </c>
      <c r="E26" s="10"/>
      <c r="F26" s="17">
        <v>43891</v>
      </c>
      <c r="G26" s="10">
        <v>10515.97</v>
      </c>
      <c r="H26" s="10">
        <v>10515.97</v>
      </c>
      <c r="I26" s="10"/>
      <c r="J26" s="3">
        <v>10515.97</v>
      </c>
      <c r="K26" s="3"/>
      <c r="L26" s="3"/>
      <c r="M26" s="3">
        <v>10515.97</v>
      </c>
      <c r="N26" s="18"/>
      <c r="O26" s="4"/>
      <c r="P26" s="2"/>
    </row>
    <row r="27" spans="1:16" ht="38.25" customHeight="1">
      <c r="A27" s="10">
        <v>4</v>
      </c>
      <c r="B27" s="33" t="s">
        <v>41</v>
      </c>
      <c r="C27" s="10">
        <v>567</v>
      </c>
      <c r="D27" s="10">
        <v>567</v>
      </c>
      <c r="E27" s="17">
        <v>43952</v>
      </c>
      <c r="F27" s="17">
        <v>44105</v>
      </c>
      <c r="G27" s="10">
        <v>12700</v>
      </c>
      <c r="H27" s="10">
        <v>12700</v>
      </c>
      <c r="I27" s="10"/>
      <c r="J27" s="3">
        <v>12700</v>
      </c>
      <c r="K27" s="3"/>
      <c r="L27" s="3"/>
      <c r="M27" s="3">
        <v>9700</v>
      </c>
      <c r="N27" s="18">
        <v>3000</v>
      </c>
      <c r="O27" s="4"/>
      <c r="P27" s="2"/>
    </row>
    <row r="28" spans="1:16" ht="17.25" customHeight="1">
      <c r="A28" s="55" t="s">
        <v>76</v>
      </c>
      <c r="B28" s="56"/>
      <c r="C28" s="33"/>
      <c r="D28" s="33"/>
      <c r="E28" s="33"/>
      <c r="F28" s="33"/>
      <c r="G28" s="33"/>
      <c r="H28" s="33"/>
      <c r="I28" s="33"/>
      <c r="J28" s="3"/>
      <c r="K28" s="3"/>
      <c r="L28" s="3"/>
      <c r="M28" s="3"/>
      <c r="N28" s="18"/>
      <c r="O28" s="4"/>
      <c r="P28" s="2"/>
    </row>
    <row r="29" spans="1:16" ht="38.25" customHeight="1">
      <c r="A29" s="33">
        <v>5</v>
      </c>
      <c r="B29" s="33" t="s">
        <v>65</v>
      </c>
      <c r="C29" s="33">
        <v>1511</v>
      </c>
      <c r="D29" s="33"/>
      <c r="E29" s="17">
        <v>44105</v>
      </c>
      <c r="F29" s="17">
        <v>44228</v>
      </c>
      <c r="G29" s="33"/>
      <c r="H29" s="33">
        <v>12800</v>
      </c>
      <c r="I29" s="33"/>
      <c r="J29" s="3">
        <v>2000</v>
      </c>
      <c r="K29" s="3"/>
      <c r="L29" s="3"/>
      <c r="M29" s="3">
        <v>2000</v>
      </c>
      <c r="N29" s="18"/>
      <c r="O29" s="4"/>
      <c r="P29" s="2"/>
    </row>
    <row r="30" spans="1:16" ht="38.25" customHeight="1">
      <c r="A30" s="33">
        <v>6</v>
      </c>
      <c r="B30" s="33" t="s">
        <v>66</v>
      </c>
      <c r="C30" s="33">
        <v>1231.1099999999999</v>
      </c>
      <c r="D30" s="33"/>
      <c r="E30" s="17">
        <v>44105</v>
      </c>
      <c r="F30" s="17">
        <v>44228</v>
      </c>
      <c r="G30" s="33"/>
      <c r="H30" s="33">
        <v>17500</v>
      </c>
      <c r="I30" s="33"/>
      <c r="J30" s="3">
        <v>4000</v>
      </c>
      <c r="K30" s="3"/>
      <c r="L30" s="3"/>
      <c r="M30" s="3">
        <v>4000</v>
      </c>
      <c r="N30" s="18"/>
      <c r="O30" s="4"/>
      <c r="P30" s="2"/>
    </row>
    <row r="31" spans="1:16" ht="38.25" customHeight="1">
      <c r="A31" s="33">
        <v>7</v>
      </c>
      <c r="B31" s="33" t="s">
        <v>67</v>
      </c>
      <c r="C31" s="33">
        <v>4477</v>
      </c>
      <c r="D31" s="33"/>
      <c r="E31" s="17">
        <v>44105</v>
      </c>
      <c r="F31" s="17">
        <v>44228</v>
      </c>
      <c r="G31" s="33"/>
      <c r="H31" s="33">
        <v>23490.1</v>
      </c>
      <c r="I31" s="33"/>
      <c r="J31" s="3">
        <v>5000</v>
      </c>
      <c r="K31" s="3"/>
      <c r="L31" s="3"/>
      <c r="M31" s="3">
        <v>5000</v>
      </c>
      <c r="N31" s="18"/>
      <c r="O31" s="4"/>
      <c r="P31" s="2"/>
    </row>
    <row r="32" spans="1:16" ht="38.25" customHeight="1">
      <c r="A32" s="33">
        <v>8</v>
      </c>
      <c r="B32" s="33" t="s">
        <v>68</v>
      </c>
      <c r="C32" s="33">
        <v>529.79999999999995</v>
      </c>
      <c r="D32" s="33"/>
      <c r="E32" s="17">
        <v>44105</v>
      </c>
      <c r="F32" s="17">
        <v>44228</v>
      </c>
      <c r="G32" s="33"/>
      <c r="H32" s="33">
        <v>13000</v>
      </c>
      <c r="I32" s="33"/>
      <c r="J32" s="3">
        <v>2000</v>
      </c>
      <c r="K32" s="3"/>
      <c r="L32" s="3"/>
      <c r="M32" s="3">
        <v>2000</v>
      </c>
      <c r="N32" s="18"/>
      <c r="O32" s="4"/>
      <c r="P32" s="2"/>
    </row>
    <row r="33" spans="1:16" ht="38.25" customHeight="1">
      <c r="A33" s="33">
        <v>9</v>
      </c>
      <c r="B33" s="33" t="s">
        <v>69</v>
      </c>
      <c r="C33" s="33">
        <v>854.6</v>
      </c>
      <c r="D33" s="33"/>
      <c r="E33" s="17">
        <v>44105</v>
      </c>
      <c r="F33" s="17">
        <v>44228</v>
      </c>
      <c r="G33" s="33"/>
      <c r="H33" s="33">
        <v>13000</v>
      </c>
      <c r="I33" s="33"/>
      <c r="J33" s="3">
        <v>2000</v>
      </c>
      <c r="K33" s="3"/>
      <c r="L33" s="3"/>
      <c r="M33" s="3">
        <v>2000</v>
      </c>
      <c r="N33" s="18"/>
      <c r="O33" s="4"/>
      <c r="P33" s="2"/>
    </row>
    <row r="34" spans="1:16" ht="38.25" customHeight="1">
      <c r="A34" s="33">
        <v>10</v>
      </c>
      <c r="B34" s="33" t="s">
        <v>70</v>
      </c>
      <c r="C34" s="33">
        <v>702</v>
      </c>
      <c r="D34" s="33"/>
      <c r="E34" s="17">
        <v>44105</v>
      </c>
      <c r="F34" s="17">
        <v>44228</v>
      </c>
      <c r="G34" s="33"/>
      <c r="H34" s="33">
        <v>13000</v>
      </c>
      <c r="I34" s="33"/>
      <c r="J34" s="3">
        <v>2000</v>
      </c>
      <c r="K34" s="3"/>
      <c r="L34" s="3"/>
      <c r="M34" s="3">
        <v>2000</v>
      </c>
      <c r="N34" s="18"/>
      <c r="O34" s="4"/>
      <c r="P34" s="2"/>
    </row>
    <row r="35" spans="1:16" ht="38.25" customHeight="1">
      <c r="A35" s="33">
        <v>11</v>
      </c>
      <c r="B35" s="33" t="s">
        <v>71</v>
      </c>
      <c r="C35" s="33">
        <v>621.5</v>
      </c>
      <c r="D35" s="33"/>
      <c r="E35" s="17">
        <v>44105</v>
      </c>
      <c r="F35" s="17">
        <v>44228</v>
      </c>
      <c r="G35" s="33"/>
      <c r="H35" s="33">
        <v>13000</v>
      </c>
      <c r="I35" s="33"/>
      <c r="J35" s="3">
        <v>2000</v>
      </c>
      <c r="K35" s="3"/>
      <c r="L35" s="3"/>
      <c r="M35" s="3">
        <v>2000</v>
      </c>
      <c r="N35" s="18"/>
      <c r="O35" s="4"/>
      <c r="P35" s="2"/>
    </row>
    <row r="36" spans="1:16" ht="38.25" customHeight="1">
      <c r="A36" s="33">
        <v>12</v>
      </c>
      <c r="B36" s="33" t="s">
        <v>72</v>
      </c>
      <c r="C36" s="33">
        <v>1452</v>
      </c>
      <c r="D36" s="33"/>
      <c r="E36" s="17">
        <v>44105</v>
      </c>
      <c r="F36" s="17">
        <v>44228</v>
      </c>
      <c r="G36" s="33"/>
      <c r="H36" s="33">
        <v>24386</v>
      </c>
      <c r="I36" s="33"/>
      <c r="J36" s="3">
        <v>5000</v>
      </c>
      <c r="K36" s="3"/>
      <c r="L36" s="3"/>
      <c r="M36" s="3">
        <v>5000</v>
      </c>
      <c r="N36" s="18"/>
      <c r="O36" s="4"/>
      <c r="P36" s="2"/>
    </row>
    <row r="37" spans="1:16" ht="38.25" customHeight="1">
      <c r="A37" s="33">
        <v>13</v>
      </c>
      <c r="B37" s="33" t="s">
        <v>73</v>
      </c>
      <c r="C37" s="33">
        <v>951</v>
      </c>
      <c r="D37" s="33"/>
      <c r="E37" s="17">
        <v>44105</v>
      </c>
      <c r="F37" s="17">
        <v>44228</v>
      </c>
      <c r="G37" s="33"/>
      <c r="H37" s="33">
        <v>16000</v>
      </c>
      <c r="I37" s="33"/>
      <c r="J37" s="3">
        <v>3000</v>
      </c>
      <c r="K37" s="3"/>
      <c r="L37" s="3"/>
      <c r="M37" s="3">
        <v>3000</v>
      </c>
      <c r="N37" s="18"/>
      <c r="O37" s="4"/>
      <c r="P37" s="2"/>
    </row>
    <row r="38" spans="1:16" ht="38.25" customHeight="1">
      <c r="A38" s="33">
        <v>14</v>
      </c>
      <c r="B38" s="33" t="s">
        <v>74</v>
      </c>
      <c r="C38" s="33">
        <v>833</v>
      </c>
      <c r="D38" s="33"/>
      <c r="E38" s="17">
        <v>44105</v>
      </c>
      <c r="F38" s="17">
        <v>44228</v>
      </c>
      <c r="G38" s="33"/>
      <c r="H38" s="33">
        <v>13000</v>
      </c>
      <c r="I38" s="33"/>
      <c r="J38" s="3">
        <v>3000</v>
      </c>
      <c r="K38" s="3"/>
      <c r="L38" s="3"/>
      <c r="M38" s="3">
        <v>3000</v>
      </c>
      <c r="N38" s="18"/>
      <c r="O38" s="4"/>
      <c r="P38" s="2"/>
    </row>
    <row r="39" spans="1:16" ht="38.25" customHeight="1">
      <c r="A39" s="33">
        <v>15</v>
      </c>
      <c r="B39" s="33" t="s">
        <v>75</v>
      </c>
      <c r="C39" s="33">
        <v>815.9</v>
      </c>
      <c r="D39" s="33"/>
      <c r="E39" s="17">
        <v>44105</v>
      </c>
      <c r="F39" s="17">
        <v>44228</v>
      </c>
      <c r="G39" s="33"/>
      <c r="H39" s="33">
        <v>13000</v>
      </c>
      <c r="I39" s="33"/>
      <c r="J39" s="3">
        <v>3043.9</v>
      </c>
      <c r="K39" s="3"/>
      <c r="L39" s="3"/>
      <c r="M39" s="3">
        <v>3043.9</v>
      </c>
      <c r="N39" s="18"/>
      <c r="O39" s="4"/>
      <c r="P39" s="2"/>
    </row>
    <row r="40" spans="1:16" ht="12.75" customHeight="1">
      <c r="A40" s="10"/>
      <c r="B40" s="10" t="s">
        <v>27</v>
      </c>
      <c r="C40" s="10">
        <f>SUM(C24:C39)</f>
        <v>21388.910000000003</v>
      </c>
      <c r="D40" s="34">
        <f>SUM(D24:D39)</f>
        <v>6777</v>
      </c>
      <c r="E40" s="10"/>
      <c r="F40" s="10"/>
      <c r="G40" s="10"/>
      <c r="H40" s="3">
        <f>SUM(H29:H39)</f>
        <v>172176.1</v>
      </c>
      <c r="I40" s="3">
        <f>SUM(I24:I27)</f>
        <v>0</v>
      </c>
      <c r="J40" s="3">
        <f>SUM(J24:J39)</f>
        <v>67713.039999999994</v>
      </c>
      <c r="K40" s="3">
        <f>SUM(K24:K27)</f>
        <v>0</v>
      </c>
      <c r="L40" s="3">
        <f>SUM(L24:L39)</f>
        <v>0</v>
      </c>
      <c r="M40" s="3">
        <f>SUM(M24:M39)</f>
        <v>64713.04</v>
      </c>
      <c r="N40" s="3">
        <f>SUM(N24:N27)</f>
        <v>3000</v>
      </c>
      <c r="O40" s="5"/>
    </row>
    <row r="41" spans="1:16" ht="12" customHeight="1">
      <c r="A41" s="65" t="s">
        <v>14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7"/>
      <c r="O41" s="4"/>
      <c r="P41" s="2"/>
    </row>
    <row r="42" spans="1:16" ht="67.5" customHeight="1">
      <c r="A42" s="10"/>
      <c r="B42" s="10" t="s">
        <v>57</v>
      </c>
      <c r="C42" s="10"/>
      <c r="D42" s="10"/>
      <c r="E42" s="10"/>
      <c r="F42" s="10"/>
      <c r="G42" s="10"/>
      <c r="H42" s="10"/>
      <c r="I42" s="10"/>
      <c r="J42" s="3">
        <v>24500</v>
      </c>
      <c r="K42" s="3"/>
      <c r="L42" s="3"/>
      <c r="M42" s="3">
        <v>24500</v>
      </c>
      <c r="N42" s="13"/>
      <c r="O42" s="5"/>
      <c r="P42" s="4"/>
    </row>
    <row r="43" spans="1:16" ht="12" customHeight="1">
      <c r="A43" s="10"/>
      <c r="B43" s="19" t="s">
        <v>25</v>
      </c>
      <c r="C43" s="19"/>
      <c r="D43" s="19"/>
      <c r="E43" s="19"/>
      <c r="F43" s="19"/>
      <c r="G43" s="19"/>
      <c r="H43" s="19"/>
      <c r="I43" s="20">
        <f>I42</f>
        <v>0</v>
      </c>
      <c r="J43" s="20">
        <f>J22+J40+J42</f>
        <v>1812160</v>
      </c>
      <c r="K43" s="20">
        <f>K22+K40+K42</f>
        <v>0</v>
      </c>
      <c r="L43" s="20">
        <f>L22+L40+L42</f>
        <v>1083300</v>
      </c>
      <c r="M43" s="20">
        <f>M22+M40+M42</f>
        <v>725860</v>
      </c>
      <c r="N43" s="20">
        <f>N22+N40+N42</f>
        <v>3000</v>
      </c>
      <c r="O43" s="4"/>
      <c r="P43" s="2"/>
    </row>
    <row r="44" spans="1:16" ht="27" customHeight="1">
      <c r="A44" s="10"/>
      <c r="B44" s="32" t="s">
        <v>36</v>
      </c>
      <c r="C44" s="11"/>
      <c r="D44" s="11"/>
      <c r="E44" s="11"/>
      <c r="F44" s="11"/>
      <c r="G44" s="11"/>
      <c r="H44" s="11"/>
      <c r="I44" s="11"/>
      <c r="J44" s="21"/>
      <c r="K44" s="21"/>
      <c r="L44" s="21"/>
      <c r="M44" s="3">
        <v>84898.38</v>
      </c>
      <c r="N44" s="14"/>
      <c r="O44" s="4"/>
      <c r="P44" s="4"/>
    </row>
    <row r="45" spans="1:16" ht="12.75" customHeight="1">
      <c r="A45" s="44" t="s">
        <v>15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6"/>
      <c r="O45" s="5"/>
    </row>
    <row r="46" spans="1:16" ht="40.5" customHeight="1">
      <c r="A46" s="51" t="s">
        <v>0</v>
      </c>
      <c r="B46" s="51" t="s">
        <v>1</v>
      </c>
      <c r="C46" s="51" t="s">
        <v>19</v>
      </c>
      <c r="D46" s="51" t="s">
        <v>16</v>
      </c>
      <c r="E46" s="51"/>
      <c r="F46" s="51" t="s">
        <v>40</v>
      </c>
      <c r="G46" s="51" t="s">
        <v>17</v>
      </c>
      <c r="H46" s="51"/>
      <c r="I46" s="51"/>
      <c r="J46" s="51"/>
      <c r="K46" s="51"/>
      <c r="L46" s="51"/>
      <c r="M46" s="47" t="s">
        <v>18</v>
      </c>
      <c r="N46" s="48"/>
      <c r="O46" s="4"/>
    </row>
    <row r="47" spans="1:16" ht="61.5" customHeight="1">
      <c r="A47" s="51"/>
      <c r="B47" s="51"/>
      <c r="C47" s="51"/>
      <c r="D47" s="10" t="s">
        <v>5</v>
      </c>
      <c r="E47" s="10" t="s">
        <v>6</v>
      </c>
      <c r="F47" s="51"/>
      <c r="G47" s="51"/>
      <c r="H47" s="51"/>
      <c r="I47" s="51"/>
      <c r="J47" s="51"/>
      <c r="K47" s="51"/>
      <c r="L47" s="51"/>
      <c r="M47" s="49"/>
      <c r="N47" s="50"/>
      <c r="O47" s="4"/>
      <c r="P47" s="2"/>
    </row>
    <row r="48" spans="1:16" ht="10.5" customHeight="1">
      <c r="A48" s="11">
        <v>1</v>
      </c>
      <c r="B48" s="11">
        <f t="shared" ref="B48:G48" si="2">A48+1</f>
        <v>2</v>
      </c>
      <c r="C48" s="11">
        <f t="shared" si="2"/>
        <v>3</v>
      </c>
      <c r="D48" s="11">
        <f t="shared" si="2"/>
        <v>4</v>
      </c>
      <c r="E48" s="11">
        <f t="shared" si="2"/>
        <v>5</v>
      </c>
      <c r="F48" s="11">
        <f t="shared" si="2"/>
        <v>6</v>
      </c>
      <c r="G48" s="52">
        <f t="shared" si="2"/>
        <v>7</v>
      </c>
      <c r="H48" s="52"/>
      <c r="I48" s="52"/>
      <c r="J48" s="52"/>
      <c r="K48" s="52"/>
      <c r="L48" s="52"/>
      <c r="M48" s="53">
        <v>8</v>
      </c>
      <c r="N48" s="54"/>
      <c r="O48" s="5"/>
    </row>
    <row r="49" spans="1:15" ht="114" customHeight="1">
      <c r="A49" s="10">
        <v>1</v>
      </c>
      <c r="B49" s="10" t="s">
        <v>32</v>
      </c>
      <c r="C49" s="10">
        <v>3.5</v>
      </c>
      <c r="D49" s="10" t="s">
        <v>44</v>
      </c>
      <c r="E49" s="10" t="s">
        <v>45</v>
      </c>
      <c r="F49" s="3">
        <f>J17/D17</f>
        <v>60.481018237082068</v>
      </c>
      <c r="G49" s="43" t="s">
        <v>43</v>
      </c>
      <c r="H49" s="43"/>
      <c r="I49" s="43"/>
      <c r="J49" s="43"/>
      <c r="K49" s="43"/>
      <c r="L49" s="43"/>
      <c r="M49" s="41" t="s">
        <v>24</v>
      </c>
      <c r="N49" s="42"/>
      <c r="O49" s="5"/>
    </row>
    <row r="50" spans="1:15" ht="237.75" customHeight="1">
      <c r="A50" s="10">
        <v>2</v>
      </c>
      <c r="B50" s="10" t="s">
        <v>60</v>
      </c>
      <c r="C50" s="10">
        <v>4</v>
      </c>
      <c r="D50" s="10" t="s">
        <v>51</v>
      </c>
      <c r="E50" s="10" t="s">
        <v>47</v>
      </c>
      <c r="F50" s="3">
        <f>J18/D18</f>
        <v>157.8317692104568</v>
      </c>
      <c r="G50" s="43" t="s">
        <v>39</v>
      </c>
      <c r="H50" s="43"/>
      <c r="I50" s="43"/>
      <c r="J50" s="43"/>
      <c r="K50" s="43"/>
      <c r="L50" s="43"/>
      <c r="M50" s="41" t="s">
        <v>24</v>
      </c>
      <c r="N50" s="42"/>
      <c r="O50" s="5"/>
    </row>
    <row r="51" spans="1:15" ht="125.25" customHeight="1">
      <c r="A51" s="10">
        <v>3</v>
      </c>
      <c r="B51" s="10" t="s">
        <v>41</v>
      </c>
      <c r="C51" s="10">
        <v>3</v>
      </c>
      <c r="D51" s="17" t="s">
        <v>42</v>
      </c>
      <c r="E51" s="17" t="s">
        <v>48</v>
      </c>
      <c r="F51" s="3">
        <f>H21/C21</f>
        <v>88.362522045855385</v>
      </c>
      <c r="G51" s="43" t="s">
        <v>61</v>
      </c>
      <c r="H51" s="43"/>
      <c r="I51" s="43"/>
      <c r="J51" s="43"/>
      <c r="K51" s="43"/>
      <c r="L51" s="43"/>
      <c r="M51" s="41" t="s">
        <v>24</v>
      </c>
      <c r="N51" s="42"/>
      <c r="O51" s="5"/>
    </row>
    <row r="52" spans="1:15" ht="113.25" customHeight="1">
      <c r="A52" s="10">
        <v>4</v>
      </c>
      <c r="B52" s="10" t="s">
        <v>49</v>
      </c>
      <c r="C52" s="10">
        <v>3.5</v>
      </c>
      <c r="D52" s="17" t="s">
        <v>52</v>
      </c>
      <c r="E52" s="10" t="s">
        <v>38</v>
      </c>
      <c r="F52" s="3">
        <f>H19/C19</f>
        <v>85.467574600143223</v>
      </c>
      <c r="G52" s="43" t="s">
        <v>63</v>
      </c>
      <c r="H52" s="43"/>
      <c r="I52" s="43"/>
      <c r="J52" s="43"/>
      <c r="K52" s="43"/>
      <c r="L52" s="43"/>
      <c r="M52" s="41" t="s">
        <v>24</v>
      </c>
      <c r="N52" s="42"/>
      <c r="O52" s="5"/>
    </row>
    <row r="53" spans="1:15" ht="126" customHeight="1">
      <c r="A53" s="10">
        <v>5</v>
      </c>
      <c r="B53" s="10" t="s">
        <v>33</v>
      </c>
      <c r="C53" s="10">
        <v>3.5</v>
      </c>
      <c r="D53" s="10" t="s">
        <v>56</v>
      </c>
      <c r="E53" s="10" t="s">
        <v>47</v>
      </c>
      <c r="F53" s="3">
        <f>H20/D20</f>
        <v>215.5058189015339</v>
      </c>
      <c r="G53" s="58" t="s">
        <v>64</v>
      </c>
      <c r="H53" s="58"/>
      <c r="I53" s="58"/>
      <c r="J53" s="58"/>
      <c r="K53" s="58"/>
      <c r="L53" s="58"/>
      <c r="M53" s="41" t="s">
        <v>24</v>
      </c>
      <c r="N53" s="42"/>
      <c r="O53" s="5"/>
    </row>
    <row r="54" spans="1:15" ht="21" customHeight="1">
      <c r="A54" s="22"/>
      <c r="B54" s="22"/>
      <c r="C54" s="23"/>
      <c r="D54" s="24"/>
      <c r="E54" s="24"/>
      <c r="F54" s="23"/>
      <c r="G54" s="22"/>
      <c r="H54" s="22"/>
      <c r="I54" s="22"/>
      <c r="J54" s="22"/>
      <c r="K54" s="22"/>
      <c r="L54" s="22"/>
      <c r="M54" s="22"/>
      <c r="N54" s="5"/>
      <c r="O54" s="5"/>
    </row>
    <row r="55" spans="1:15">
      <c r="A55" s="22"/>
      <c r="B55" s="25" t="s">
        <v>77</v>
      </c>
      <c r="C55" s="23"/>
      <c r="D55" s="23"/>
      <c r="E55" s="23"/>
      <c r="F55" s="23"/>
      <c r="G55" s="22"/>
      <c r="H55" s="22"/>
      <c r="I55" s="22"/>
      <c r="J55" s="22"/>
      <c r="K55" s="22"/>
      <c r="L55" s="22"/>
      <c r="M55" s="22"/>
      <c r="N55" s="5"/>
      <c r="O55" s="5"/>
    </row>
    <row r="56" spans="1:15">
      <c r="A56" s="22"/>
      <c r="B56" s="26"/>
      <c r="C56" s="22"/>
      <c r="D56" s="22"/>
      <c r="E56" s="22"/>
      <c r="F56" s="22"/>
      <c r="G56" s="22"/>
      <c r="H56" s="22"/>
      <c r="I56" s="26"/>
      <c r="J56" s="22"/>
      <c r="K56" s="22"/>
      <c r="L56" s="22"/>
      <c r="M56" s="22"/>
      <c r="N56" s="5"/>
      <c r="O56" s="5"/>
    </row>
    <row r="57" spans="1:15">
      <c r="A57" s="22"/>
      <c r="B57" s="26"/>
      <c r="C57" s="22"/>
      <c r="D57" s="22"/>
      <c r="E57" s="22"/>
      <c r="F57" s="28"/>
      <c r="G57" s="22"/>
      <c r="H57" s="22"/>
      <c r="I57" s="22"/>
      <c r="J57" s="22"/>
      <c r="K57" s="22"/>
      <c r="L57" s="22"/>
      <c r="M57" s="22"/>
      <c r="N57" s="5"/>
      <c r="O57" s="5"/>
    </row>
    <row r="58" spans="1:15">
      <c r="A58" s="22"/>
      <c r="B58" s="27"/>
      <c r="C58" s="22"/>
      <c r="D58" s="22"/>
      <c r="E58" s="22"/>
      <c r="F58" s="28"/>
      <c r="G58" s="22"/>
      <c r="H58" s="22"/>
      <c r="I58" s="22"/>
      <c r="J58" s="22"/>
      <c r="K58" s="22"/>
      <c r="L58" s="22"/>
      <c r="M58" s="22"/>
      <c r="N58" s="5"/>
      <c r="O58" s="5"/>
    </row>
    <row r="59" spans="1:15">
      <c r="A59" s="22"/>
      <c r="B59" s="26"/>
      <c r="C59" s="22"/>
      <c r="D59" s="22"/>
      <c r="E59" s="22"/>
      <c r="F59" s="22"/>
      <c r="G59" s="22"/>
      <c r="H59" s="22"/>
      <c r="I59" s="26"/>
      <c r="J59" s="22"/>
      <c r="K59" s="22"/>
      <c r="L59" s="22"/>
      <c r="M59" s="22"/>
      <c r="N59" s="5"/>
      <c r="O59" s="5"/>
    </row>
    <row r="60" spans="1:15">
      <c r="B60" s="1"/>
    </row>
  </sheetData>
  <mergeCells count="40">
    <mergeCell ref="A28:B28"/>
    <mergeCell ref="I1:L1"/>
    <mergeCell ref="M53:N53"/>
    <mergeCell ref="M51:N51"/>
    <mergeCell ref="M52:N52"/>
    <mergeCell ref="G52:L52"/>
    <mergeCell ref="G53:L53"/>
    <mergeCell ref="A15:N15"/>
    <mergeCell ref="A16:N16"/>
    <mergeCell ref="A23:N23"/>
    <mergeCell ref="A41:N41"/>
    <mergeCell ref="A46:A47"/>
    <mergeCell ref="F46:F47"/>
    <mergeCell ref="D46:E46"/>
    <mergeCell ref="C46:C47"/>
    <mergeCell ref="B46:B47"/>
    <mergeCell ref="A45:N45"/>
    <mergeCell ref="M46:N47"/>
    <mergeCell ref="G46:L47"/>
    <mergeCell ref="G48:L48"/>
    <mergeCell ref="M48:N48"/>
    <mergeCell ref="M49:N49"/>
    <mergeCell ref="G50:L50"/>
    <mergeCell ref="G51:L51"/>
    <mergeCell ref="M50:N50"/>
    <mergeCell ref="G49:L49"/>
    <mergeCell ref="A8:M8"/>
    <mergeCell ref="A7:M7"/>
    <mergeCell ref="B10:B13"/>
    <mergeCell ref="A10:A13"/>
    <mergeCell ref="J11:J13"/>
    <mergeCell ref="K12:K13"/>
    <mergeCell ref="E10:F12"/>
    <mergeCell ref="G10:H12"/>
    <mergeCell ref="C10:C13"/>
    <mergeCell ref="I10:I13"/>
    <mergeCell ref="D10:D13"/>
    <mergeCell ref="K11:N11"/>
    <mergeCell ref="J10:N10"/>
    <mergeCell ref="L12:N12"/>
  </mergeCells>
  <phoneticPr fontId="0" type="noConversion"/>
  <pageMargins left="0.39370078740157483" right="0.23622047244094491" top="0.39370078740157483" bottom="0.19685039370078741" header="0.31496062992125984" footer="0.31496062992125984"/>
  <pageSetup paperSize="9" orientation="landscape" r:id="rId1"/>
  <rowBreaks count="5" manualBreakCount="5">
    <brk id="22" max="15" man="1"/>
    <brk id="37" max="15" man="1"/>
    <brk id="49" max="15" man="1"/>
    <brk id="52" max="15" man="1"/>
    <brk id="60" max="15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Костричко Светлана Михайловна</cp:lastModifiedBy>
  <cp:lastPrinted>2020-09-11T06:39:23Z</cp:lastPrinted>
  <dcterms:created xsi:type="dcterms:W3CDTF">2017-12-13T14:10:11Z</dcterms:created>
  <dcterms:modified xsi:type="dcterms:W3CDTF">2020-09-29T06:52:38Z</dcterms:modified>
</cp:coreProperties>
</file>